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32760" windowWidth="11355" windowHeight="10710" activeTab="0"/>
  </bookViews>
  <sheets>
    <sheet name="表6・図3・参考" sheetId="1" r:id="rId1"/>
    <sheet name="グラフデータ" sheetId="2" r:id="rId2"/>
    <sheet name="参考データ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<sst xmlns="http://schemas.openxmlformats.org/spreadsheetml/2006/main" count="162" uniqueCount="113">
  <si>
    <t>区分</t>
  </si>
  <si>
    <t>合計</t>
  </si>
  <si>
    <t>％</t>
  </si>
  <si>
    <t>月</t>
  </si>
  <si>
    <t>（月別）</t>
  </si>
  <si>
    <t>～20.4</t>
  </si>
  <si>
    <t>≦10.4</t>
  </si>
  <si>
    <t>～30.4</t>
  </si>
  <si>
    <t>～50.4</t>
  </si>
  <si>
    <t>50.5≦</t>
  </si>
  <si>
    <t>≦20.4</t>
  </si>
  <si>
    <t>≦30.4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</si>
  <si>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</si>
  <si>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</si>
  <si>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</si>
  <si>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</si>
  <si>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</si>
  <si>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</si>
  <si>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</si>
  <si>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</si>
  <si>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</si>
  <si>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</si>
  <si>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</si>
  <si>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</si>
  <si>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（参考）</t>
  </si>
  <si>
    <t>（単位：万／mℓ）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</si>
  <si>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</si>
  <si>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</si>
  <si>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</si>
  <si>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</si>
  <si>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</si>
  <si>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</si>
  <si>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</si>
  <si>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</si>
  <si>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</si>
  <si>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</si>
  <si>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</si>
  <si>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</si>
  <si>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平　均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</si>
  <si>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</si>
  <si>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</si>
  <si>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</si>
  <si>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</si>
  <si>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</si>
  <si>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</si>
  <si>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</si>
  <si>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</si>
  <si>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</si>
  <si>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</si>
  <si>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</si>
  <si>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</si>
  <si>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</si>
  <si>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</si>
  <si>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平均</t>
  </si>
  <si>
    <t>合乳検査成績の推移</t>
  </si>
  <si>
    <t>（単位：%）</t>
  </si>
  <si>
    <t>脂肪率</t>
  </si>
  <si>
    <t>無脂固形分率</t>
  </si>
  <si>
    <t>ﾀﾝﾊﾟｸ質率</t>
  </si>
  <si>
    <t>乳糖 ・灰分率</t>
  </si>
  <si>
    <t>生菌数</t>
  </si>
  <si>
    <t>体細胞数</t>
  </si>
  <si>
    <t>1万以下</t>
  </si>
  <si>
    <t>3万以下</t>
  </si>
  <si>
    <t>（地区別）</t>
  </si>
  <si>
    <t>地区</t>
  </si>
  <si>
    <t>地区別</t>
  </si>
  <si>
    <t>月別</t>
  </si>
  <si>
    <t>ランク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</si>
  <si>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</si>
  <si>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</si>
  <si>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</si>
  <si>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</si>
  <si>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</si>
  <si>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</si>
  <si>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</si>
  <si>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</si>
  <si>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</si>
  <si>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</si>
  <si>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</si>
  <si>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</si>
  <si>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</si>
  <si>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</si>
  <si>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</si>
  <si>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</si>
  <si>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</si>
  <si>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</si>
  <si>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</si>
  <si>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</si>
  <si>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</si>
  <si>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</si>
  <si>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</si>
  <si>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</si>
  <si>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</si>
  <si>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</si>
  <si>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30万/mℓ以下
(≦30.4)</t>
  </si>
  <si>
    <t>20万/mℓ以下
(≦20.4)</t>
  </si>
  <si>
    <t>体細胞数30万/ml以下</t>
  </si>
  <si>
    <t>体細胞数20万/ml以下</t>
  </si>
  <si>
    <t xml:space="preserve"> </t>
  </si>
  <si>
    <t xml:space="preserve">図３  合乳体細胞数検査成績の月別変動 </t>
  </si>
  <si>
    <t>表６  合乳体細胞数検査成績</t>
  </si>
  <si>
    <t>20万/mℓ以下</t>
  </si>
  <si>
    <t>30万/mℓ以下</t>
  </si>
  <si>
    <t>2019年度</t>
  </si>
  <si>
    <t>2019年度平均</t>
  </si>
  <si>
    <t>2019年度平均</t>
  </si>
  <si>
    <t>2018年度平均</t>
  </si>
  <si>
    <t>2018年度平均</t>
  </si>
  <si>
    <t>注 1 ： 対象乳量 792,011.8ｔ、試料数 72,047件</t>
  </si>
  <si>
    <t>2018年度</t>
  </si>
  <si>
    <t>2019年度</t>
  </si>
  <si>
    <t>2020年度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</si>
</sst>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;[Red]\-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_ "/>
    <numFmt numFmtId="186" formatCode="0.0000E+00;\d"/>
    <numFmt numFmtId="187" formatCode="0.0000E+00;\?"/>
    <numFmt numFmtId="188" formatCode="0.000E+00;\?"/>
    <numFmt numFmtId="189" formatCode="0.00E+00;\?"/>
    <numFmt numFmtId="190" formatCode="0.0E+00;\?"/>
    <numFmt numFmtId="191" formatCode="0E+00;\?"/>
    <numFmt numFmtId="192" formatCode="0_);[Red]\(0\)"/>
    <numFmt numFmtId="193" formatCode="0.0_);[Red]\(0.0\)"/>
    <numFmt numFmtId="194" formatCode="0_);\(0\)"/>
    <numFmt numFmtId="195" formatCode="0.0_);\(0.0\)"/>
    <numFmt numFmtId="196" formatCode="0.00_);\(0.00\)"/>
    <numFmt numFmtId="197" formatCode="0.000_);\(0.000\)"/>
    <numFmt numFmtId="198" formatCode="0.0000000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_);[Red]\(#,##0\)"/>
    <numFmt numFmtId="204" formatCode="#,##0.0_);[Red]\(#,##0.0\)"/>
    <numFmt numFmtId="205" formatCode="#,##0_ "/>
    <numFmt numFmtId="206" formatCode="0_ "/>
    <numFmt numFmtId="207" formatCode="#,##0.0_ ;[Red]\-#,##0.0\ "/>
    <numFmt numFmtId="208" formatCode="[$]ggge&quot;年&quot;m&quot;月&quot;d&quot;日&quot;;@"/>
    <numFmt numFmtId="209" formatCode="[$-411]gge&quot;年&quot;m&quot;月&quot;d&quot;日&quot;;@"/>
    <numFmt numFmtId="210" formatCode="[$]gge&quot;年&quot;m&quot;月&quot;d&quot;日&quot;;@"/>
  </numFmts>
  <fonts count="67">
    <font>
      <sz val="11"/>
      <name val="HG丸ｺﾞｼｯｸM-PRO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MS UI Gothic"/>
      <family val="3"/>
    </font>
    <font>
      <sz val="12"/>
      <name val="ＭＳ Ｐゴシック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14.25"/>
      <color indexed="8"/>
      <name val="ＭＳ Ｐゴシック"/>
      <family val="3"/>
    </font>
    <font>
      <sz val="8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0"/>
      <name val="ＭＳ Ｐゴシック"/>
      <family val="3"/>
    </font>
    <font>
      <sz val="7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6"/>
      <name val="HG丸ｺﾞｼｯｸM-PRO"/>
      <family val="3"/>
    </font>
    <font>
      <sz val="7"/>
      <color indexed="8"/>
      <name val="ＭＳ Ｐ明朝"/>
      <family val="1"/>
    </font>
    <font>
      <sz val="8.7"/>
      <color indexed="8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12"/>
      <name val="HG丸ｺﾞｼｯｸM-PRO"/>
      <family val="3"/>
    </font>
    <font>
      <sz val="11"/>
      <color indexed="10"/>
      <name val="MS UI Gothic"/>
      <family val="3"/>
    </font>
    <font>
      <sz val="9"/>
      <color indexed="8"/>
      <name val="Calibri"/>
      <family val="2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rgb="FF0000FF"/>
      <name val="HG丸ｺﾞｼｯｸM-PRO"/>
      <family val="3"/>
    </font>
    <font>
      <sz val="11"/>
      <color rgb="FFFF0000"/>
      <name val="MS UI Gothic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/>
      <bottom/>
    </border>
    <border>
      <left/>
      <right/>
      <top style="hair"/>
      <bottom/>
    </border>
    <border>
      <left/>
      <right style="medium"/>
      <top style="hair"/>
      <bottom style="medium"/>
    </border>
    <border>
      <left/>
      <right>
        <color indexed="63"/>
      </right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63" applyFont="1" applyAlignment="1">
      <alignment vertical="center"/>
      <protection/>
    </xf>
    <xf numFmtId="0" fontId="4" fillId="0" borderId="0" xfId="63" applyFont="1" applyBorder="1" applyAlignment="1">
      <alignment horizontal="distributed" vertical="center"/>
      <protection/>
    </xf>
    <xf numFmtId="184" fontId="2" fillId="0" borderId="0" xfId="63" applyNumberFormat="1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184" fontId="2" fillId="0" borderId="0" xfId="63" applyNumberFormat="1" applyFont="1" applyFill="1" applyBorder="1" applyAlignment="1">
      <alignment vertical="center"/>
      <protection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2" fillId="0" borderId="0" xfId="63" applyFont="1" applyBorder="1" applyAlignment="1">
      <alignment horizontal="right" vertical="center"/>
      <protection/>
    </xf>
    <xf numFmtId="0" fontId="3" fillId="0" borderId="0" xfId="63" applyFont="1" applyBorder="1" applyAlignment="1">
      <alignment horizontal="right" vertical="center"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0" xfId="63" applyFont="1" applyBorder="1">
      <alignment/>
      <protection/>
    </xf>
    <xf numFmtId="0" fontId="4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13" fillId="0" borderId="0" xfId="63" applyFont="1" applyAlignment="1">
      <alignment vertical="center"/>
      <protection/>
    </xf>
    <xf numFmtId="0" fontId="14" fillId="0" borderId="0" xfId="63" applyFont="1" applyAlignment="1">
      <alignment horizontal="right" vertical="center"/>
      <protection/>
    </xf>
    <xf numFmtId="0" fontId="15" fillId="0" borderId="11" xfId="63" applyFont="1" applyBorder="1" applyAlignment="1">
      <alignment horizontal="right" vertical="center"/>
      <protection/>
    </xf>
    <xf numFmtId="0" fontId="15" fillId="0" borderId="0" xfId="63" applyFont="1" applyAlignment="1">
      <alignment horizontal="right" vertical="center"/>
      <protection/>
    </xf>
    <xf numFmtId="184" fontId="13" fillId="0" borderId="11" xfId="63" applyNumberFormat="1" applyFont="1" applyFill="1" applyBorder="1" applyAlignment="1">
      <alignment vertical="center"/>
      <protection/>
    </xf>
    <xf numFmtId="184" fontId="13" fillId="0" borderId="0" xfId="63" applyNumberFormat="1" applyFont="1" applyFill="1" applyAlignment="1">
      <alignment vertical="center"/>
      <protection/>
    </xf>
    <xf numFmtId="0" fontId="14" fillId="0" borderId="0" xfId="63" applyFont="1" applyFill="1" applyAlignment="1">
      <alignment vertical="center"/>
      <protection/>
    </xf>
    <xf numFmtId="0" fontId="13" fillId="0" borderId="0" xfId="63" applyFont="1" applyFill="1">
      <alignment/>
      <protection/>
    </xf>
    <xf numFmtId="0" fontId="16" fillId="0" borderId="0" xfId="63" applyFont="1" applyAlignment="1">
      <alignment vertical="center"/>
      <protection/>
    </xf>
    <xf numFmtId="0" fontId="16" fillId="0" borderId="12" xfId="63" applyFont="1" applyBorder="1" applyAlignment="1">
      <alignment horizontal="right" vertical="center"/>
      <protection/>
    </xf>
    <xf numFmtId="0" fontId="16" fillId="0" borderId="13" xfId="63" applyFont="1" applyBorder="1" applyAlignment="1">
      <alignment vertical="center"/>
      <protection/>
    </xf>
    <xf numFmtId="184" fontId="16" fillId="0" borderId="14" xfId="63" applyNumberFormat="1" applyFont="1" applyFill="1" applyBorder="1" applyAlignment="1">
      <alignment vertical="center"/>
      <protection/>
    </xf>
    <xf numFmtId="184" fontId="16" fillId="0" borderId="15" xfId="63" applyNumberFormat="1" applyFont="1" applyFill="1" applyBorder="1" applyAlignment="1">
      <alignment vertical="center"/>
      <protection/>
    </xf>
    <xf numFmtId="184" fontId="13" fillId="0" borderId="16" xfId="63" applyNumberFormat="1" applyFont="1" applyFill="1" applyBorder="1" applyAlignment="1">
      <alignment vertical="center"/>
      <protection/>
    </xf>
    <xf numFmtId="184" fontId="13" fillId="0" borderId="17" xfId="63" applyNumberFormat="1" applyFont="1" applyFill="1" applyBorder="1" applyAlignment="1">
      <alignment vertical="center"/>
      <protection/>
    </xf>
    <xf numFmtId="184" fontId="13" fillId="0" borderId="0" xfId="63" applyNumberFormat="1" applyFont="1" applyFill="1" applyBorder="1" applyAlignment="1">
      <alignment vertical="center"/>
      <protection/>
    </xf>
    <xf numFmtId="0" fontId="17" fillId="0" borderId="16" xfId="61" applyFont="1" applyBorder="1" applyAlignment="1">
      <alignment horizontal="left" vertical="center"/>
      <protection/>
    </xf>
    <xf numFmtId="0" fontId="18" fillId="0" borderId="16" xfId="61" applyFont="1" applyBorder="1" applyAlignment="1">
      <alignment horizontal="right"/>
      <protection/>
    </xf>
    <xf numFmtId="0" fontId="1" fillId="0" borderId="0" xfId="61">
      <alignment/>
      <protection/>
    </xf>
    <xf numFmtId="0" fontId="19" fillId="0" borderId="18" xfId="61" applyFont="1" applyBorder="1">
      <alignment/>
      <protection/>
    </xf>
    <xf numFmtId="0" fontId="19" fillId="0" borderId="19" xfId="61" applyFont="1" applyBorder="1">
      <alignment/>
      <protection/>
    </xf>
    <xf numFmtId="0" fontId="20" fillId="0" borderId="16" xfId="61" applyFont="1" applyBorder="1" applyAlignment="1">
      <alignment horizontal="center" vertical="center"/>
      <protection/>
    </xf>
    <xf numFmtId="0" fontId="20" fillId="0" borderId="16" xfId="61" applyFont="1" applyBorder="1" applyAlignment="1">
      <alignment vertical="center"/>
      <protection/>
    </xf>
    <xf numFmtId="183" fontId="3" fillId="0" borderId="20" xfId="61" applyNumberFormat="1" applyFont="1" applyBorder="1" applyAlignment="1">
      <alignment horizontal="center" vertical="center"/>
      <protection/>
    </xf>
    <xf numFmtId="183" fontId="3" fillId="0" borderId="21" xfId="61" applyNumberFormat="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/>
      <protection/>
    </xf>
    <xf numFmtId="184" fontId="3" fillId="0" borderId="21" xfId="61" applyNumberFormat="1" applyFont="1" applyBorder="1" applyAlignment="1">
      <alignment horizontal="center" vertical="center"/>
      <protection/>
    </xf>
    <xf numFmtId="183" fontId="3" fillId="0" borderId="22" xfId="61" applyNumberFormat="1" applyFont="1" applyBorder="1" applyAlignment="1">
      <alignment horizontal="center" vertical="center"/>
      <protection/>
    </xf>
    <xf numFmtId="183" fontId="3" fillId="0" borderId="0" xfId="61" applyNumberFormat="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183" fontId="3" fillId="0" borderId="23" xfId="61" applyNumberFormat="1" applyFont="1" applyBorder="1" applyAlignment="1">
      <alignment horizontal="center" vertical="center"/>
      <protection/>
    </xf>
    <xf numFmtId="0" fontId="3" fillId="0" borderId="23" xfId="61" applyFont="1" applyBorder="1" applyAlignment="1">
      <alignment horizontal="center" vertical="center"/>
      <protection/>
    </xf>
    <xf numFmtId="183" fontId="3" fillId="0" borderId="21" xfId="61" applyNumberFormat="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/>
      <protection/>
    </xf>
    <xf numFmtId="183" fontId="3" fillId="0" borderId="0" xfId="61" applyNumberFormat="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19" fillId="0" borderId="24" xfId="61" applyFont="1" applyBorder="1" applyAlignment="1">
      <alignment horizontal="center" vertical="center"/>
      <protection/>
    </xf>
    <xf numFmtId="183" fontId="3" fillId="0" borderId="25" xfId="61" applyNumberFormat="1" applyFont="1" applyBorder="1" applyAlignment="1">
      <alignment horizontal="center" vertical="center"/>
      <protection/>
    </xf>
    <xf numFmtId="0" fontId="3" fillId="0" borderId="25" xfId="61" applyFont="1" applyBorder="1" applyAlignment="1">
      <alignment horizontal="center" vertical="center"/>
      <protection/>
    </xf>
    <xf numFmtId="0" fontId="3" fillId="0" borderId="25" xfId="61" applyFont="1" applyFill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177" fontId="64" fillId="0" borderId="0" xfId="0" applyNumberFormat="1" applyFont="1" applyAlignment="1">
      <alignment/>
    </xf>
    <xf numFmtId="0" fontId="64" fillId="0" borderId="0" xfId="0" applyFont="1" applyAlignment="1">
      <alignment/>
    </xf>
    <xf numFmtId="0" fontId="0" fillId="0" borderId="14" xfId="0" applyBorder="1" applyAlignment="1">
      <alignment horizontal="center" wrapText="1"/>
    </xf>
    <xf numFmtId="0" fontId="0" fillId="0" borderId="26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177" fontId="64" fillId="0" borderId="0" xfId="0" applyNumberFormat="1" applyFont="1" applyBorder="1" applyAlignment="1">
      <alignment/>
    </xf>
    <xf numFmtId="0" fontId="64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3" xfId="0" applyFont="1" applyBorder="1" applyAlignment="1">
      <alignment/>
    </xf>
    <xf numFmtId="177" fontId="64" fillId="0" borderId="13" xfId="0" applyNumberFormat="1" applyFont="1" applyBorder="1" applyAlignment="1">
      <alignment/>
    </xf>
    <xf numFmtId="0" fontId="64" fillId="0" borderId="29" xfId="0" applyFont="1" applyBorder="1" applyAlignment="1">
      <alignment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1" fillId="0" borderId="0" xfId="63" applyFont="1">
      <alignment/>
      <protection/>
    </xf>
    <xf numFmtId="0" fontId="1" fillId="0" borderId="0" xfId="63" applyFont="1" applyFill="1">
      <alignment/>
      <protection/>
    </xf>
    <xf numFmtId="184" fontId="16" fillId="0" borderId="0" xfId="63" applyNumberFormat="1" applyFont="1" applyFill="1" applyAlignment="1">
      <alignment vertical="center"/>
      <protection/>
    </xf>
    <xf numFmtId="0" fontId="1" fillId="0" borderId="0" xfId="63" applyFont="1" applyAlignment="1">
      <alignment horizontal="centerContinuous" vertical="top"/>
      <protection/>
    </xf>
    <xf numFmtId="0" fontId="1" fillId="0" borderId="0" xfId="63" applyFont="1" applyAlignment="1">
      <alignment horizontal="center" vertical="top"/>
      <protection/>
    </xf>
    <xf numFmtId="184" fontId="16" fillId="0" borderId="13" xfId="63" applyNumberFormat="1" applyFont="1" applyFill="1" applyBorder="1" applyAlignment="1">
      <alignment vertical="center"/>
      <protection/>
    </xf>
    <xf numFmtId="184" fontId="16" fillId="0" borderId="16" xfId="63" applyNumberFormat="1" applyFont="1" applyFill="1" applyBorder="1" applyAlignment="1">
      <alignment vertical="center"/>
      <protection/>
    </xf>
    <xf numFmtId="193" fontId="3" fillId="0" borderId="25" xfId="61" applyNumberFormat="1" applyFont="1" applyBorder="1" applyAlignment="1">
      <alignment horizontal="center" vertical="center"/>
      <protection/>
    </xf>
    <xf numFmtId="193" fontId="3" fillId="0" borderId="21" xfId="61" applyNumberFormat="1" applyFont="1" applyBorder="1" applyAlignment="1">
      <alignment horizontal="center" vertical="center"/>
      <protection/>
    </xf>
    <xf numFmtId="193" fontId="3" fillId="0" borderId="0" xfId="61" applyNumberFormat="1" applyFont="1" applyBorder="1" applyAlignment="1">
      <alignment horizontal="center" vertical="center"/>
      <protection/>
    </xf>
    <xf numFmtId="193" fontId="3" fillId="0" borderId="23" xfId="61" applyNumberFormat="1" applyFont="1" applyBorder="1" applyAlignment="1">
      <alignment horizontal="center" vertical="center"/>
      <protection/>
    </xf>
    <xf numFmtId="193" fontId="3" fillId="0" borderId="21" xfId="61" applyNumberFormat="1" applyFont="1" applyFill="1" applyBorder="1" applyAlignment="1">
      <alignment horizontal="center" vertical="center"/>
      <protection/>
    </xf>
    <xf numFmtId="193" fontId="3" fillId="0" borderId="0" xfId="61" applyNumberFormat="1" applyFont="1" applyFill="1" applyBorder="1" applyAlignment="1">
      <alignment horizontal="center" vertical="center"/>
      <protection/>
    </xf>
    <xf numFmtId="193" fontId="3" fillId="0" borderId="30" xfId="61" applyNumberFormat="1" applyFont="1" applyBorder="1" applyAlignment="1">
      <alignment horizontal="center" vertical="center"/>
      <protection/>
    </xf>
    <xf numFmtId="0" fontId="16" fillId="0" borderId="0" xfId="62" applyFont="1" applyFill="1" applyAlignment="1">
      <alignment horizontal="right" vertical="center" indent="1"/>
      <protection/>
    </xf>
    <xf numFmtId="0" fontId="16" fillId="0" borderId="15" xfId="62" applyFont="1" applyFill="1" applyBorder="1" applyAlignment="1">
      <alignment horizontal="center" vertical="center"/>
      <protection/>
    </xf>
    <xf numFmtId="184" fontId="16" fillId="0" borderId="0" xfId="63" applyNumberFormat="1" applyFont="1" applyFill="1" applyBorder="1" applyAlignment="1">
      <alignment vertical="center"/>
      <protection/>
    </xf>
    <xf numFmtId="0" fontId="16" fillId="0" borderId="0" xfId="62" applyFont="1" applyFill="1" applyAlignment="1">
      <alignment horizontal="distributed" vertical="center" indent="1"/>
      <protection/>
    </xf>
    <xf numFmtId="0" fontId="16" fillId="0" borderId="15" xfId="62" applyFont="1" applyFill="1" applyBorder="1" applyAlignment="1">
      <alignment horizontal="distributed" vertical="center" indent="1"/>
      <protection/>
    </xf>
    <xf numFmtId="0" fontId="6" fillId="0" borderId="10" xfId="0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vertical="center"/>
    </xf>
    <xf numFmtId="0" fontId="6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16" fillId="0" borderId="0" xfId="63" applyFont="1" applyFill="1" applyAlignment="1">
      <alignment vertical="center"/>
      <protection/>
    </xf>
    <xf numFmtId="0" fontId="14" fillId="0" borderId="0" xfId="62" applyFont="1" applyFill="1" applyBorder="1" applyAlignment="1">
      <alignment horizontal="center" vertical="center" shrinkToFit="1"/>
      <protection/>
    </xf>
    <xf numFmtId="0" fontId="14" fillId="0" borderId="16" xfId="62" applyFont="1" applyFill="1" applyBorder="1" applyAlignment="1">
      <alignment horizontal="center" vertical="center" shrinkToFit="1"/>
      <protection/>
    </xf>
    <xf numFmtId="0" fontId="16" fillId="0" borderId="31" xfId="63" applyFont="1" applyBorder="1" applyAlignment="1">
      <alignment horizontal="right" vertical="center"/>
      <protection/>
    </xf>
    <xf numFmtId="0" fontId="16" fillId="0" borderId="28" xfId="0" applyFont="1" applyBorder="1" applyAlignment="1">
      <alignment horizontal="right" vertical="center"/>
    </xf>
    <xf numFmtId="0" fontId="16" fillId="0" borderId="12" xfId="63" applyFont="1" applyBorder="1" applyAlignment="1">
      <alignment horizontal="right" vertical="center"/>
      <protection/>
    </xf>
    <xf numFmtId="0" fontId="16" fillId="0" borderId="13" xfId="0" applyFont="1" applyBorder="1" applyAlignment="1">
      <alignment horizontal="right" vertical="center"/>
    </xf>
    <xf numFmtId="0" fontId="7" fillId="0" borderId="0" xfId="63" applyFont="1" applyFill="1" applyAlignment="1">
      <alignment horizontal="center" vertical="center"/>
      <protection/>
    </xf>
    <xf numFmtId="0" fontId="66" fillId="0" borderId="0" xfId="63" applyFont="1" applyBorder="1" applyAlignment="1">
      <alignment horizontal="center"/>
      <protection/>
    </xf>
    <xf numFmtId="0" fontId="19" fillId="0" borderId="22" xfId="61" applyFont="1" applyBorder="1" applyAlignment="1">
      <alignment horizontal="center" vertical="center"/>
      <protection/>
    </xf>
    <xf numFmtId="0" fontId="19" fillId="0" borderId="32" xfId="61" applyFont="1" applyBorder="1" applyAlignment="1">
      <alignment vertical="center"/>
      <protection/>
    </xf>
    <xf numFmtId="0" fontId="19" fillId="0" borderId="15" xfId="61" applyFont="1" applyBorder="1" applyAlignment="1">
      <alignment horizontal="center" vertical="center" wrapText="1"/>
      <protection/>
    </xf>
    <xf numFmtId="0" fontId="19" fillId="0" borderId="16" xfId="61" applyFont="1" applyBorder="1" applyAlignment="1">
      <alignment vertical="center" wrapText="1"/>
      <protection/>
    </xf>
    <xf numFmtId="0" fontId="19" fillId="0" borderId="12" xfId="61" applyFont="1" applyBorder="1" applyAlignment="1">
      <alignment horizontal="center" vertical="center" wrapText="1"/>
      <protection/>
    </xf>
    <xf numFmtId="0" fontId="19" fillId="0" borderId="16" xfId="61" applyFont="1" applyBorder="1" applyAlignment="1">
      <alignment horizontal="center" vertical="center" wrapText="1"/>
      <protection/>
    </xf>
    <xf numFmtId="0" fontId="19" fillId="0" borderId="30" xfId="61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最近の牛乳乳製品をめぐる情勢（H16）_最近の牛乳乳製品をめぐる情勢（H19）_平成20年度生乳生産状況" xfId="61"/>
    <cellStyle name="標準_細菌度数" xfId="62"/>
    <cellStyle name="標準_細胞度数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615"/>
          <c:w val="0.954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グラフデータ!$A$3</c:f>
              <c:strCache>
                <c:ptCount val="1"/>
                <c:pt idx="0">
                  <c:v>2018年度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グラフデータ!$B$3:$M$3</c:f>
              <c:numCache>
                <c:ptCount val="12"/>
                <c:pt idx="0">
                  <c:v>99</c:v>
                </c:pt>
                <c:pt idx="1">
                  <c:v>98.8</c:v>
                </c:pt>
                <c:pt idx="2">
                  <c:v>98.9</c:v>
                </c:pt>
                <c:pt idx="3">
                  <c:v>98.2</c:v>
                </c:pt>
                <c:pt idx="4">
                  <c:v>97</c:v>
                </c:pt>
                <c:pt idx="5">
                  <c:v>95.5</c:v>
                </c:pt>
                <c:pt idx="6">
                  <c:v>98.6</c:v>
                </c:pt>
                <c:pt idx="7">
                  <c:v>99</c:v>
                </c:pt>
                <c:pt idx="8">
                  <c:v>99.1</c:v>
                </c:pt>
                <c:pt idx="9">
                  <c:v>99.1</c:v>
                </c:pt>
                <c:pt idx="10">
                  <c:v>99.1</c:v>
                </c:pt>
                <c:pt idx="11">
                  <c:v>98.9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グラフデータ!$A$4</c:f>
              <c:strCache>
                <c:ptCount val="1"/>
                <c:pt idx="0">
                  <c:v>2019年度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グラフデータ!$B$4:$M$4</c:f>
              <c:numCache>
                <c:ptCount val="12"/>
                <c:pt idx="0">
                  <c:v>99</c:v>
                </c:pt>
                <c:pt idx="1">
                  <c:v>98.6</c:v>
                </c:pt>
                <c:pt idx="2">
                  <c:v>98.5</c:v>
                </c:pt>
                <c:pt idx="3">
                  <c:v>97.9</c:v>
                </c:pt>
                <c:pt idx="4">
                  <c:v>96.3</c:v>
                </c:pt>
                <c:pt idx="5">
                  <c:v>97.9</c:v>
                </c:pt>
                <c:pt idx="6">
                  <c:v>98.2</c:v>
                </c:pt>
                <c:pt idx="7">
                  <c:v>98.9</c:v>
                </c:pt>
                <c:pt idx="8">
                  <c:v>98.9</c:v>
                </c:pt>
                <c:pt idx="9">
                  <c:v>98.7</c:v>
                </c:pt>
                <c:pt idx="10">
                  <c:v>98.7</c:v>
                </c:pt>
                <c:pt idx="11">
                  <c:v>98.9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グラフデータ!$A$5</c:f>
              <c:strCache>
                <c:ptCount val="1"/>
                <c:pt idx="0">
                  <c:v>2020年度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グラフデータ!$B$5:$M$5</c:f>
              <c:numCache>
                <c:ptCount val="12"/>
                <c:pt idx="0">
                  <c:v>98.9</c:v>
                </c:pt>
                <c:pt idx="1">
                  <c:v>98.8</c:v>
                </c:pt>
                <c:pt idx="2">
                  <c:v>98.8</c:v>
                </c:pt>
                <c:pt idx="3">
                  <c:v>98</c:v>
                </c:pt>
                <c:pt idx="4">
                  <c:v>97.9</c:v>
                </c:pt>
                <c:pt idx="5">
                  <c:v>97.2</c:v>
                </c:pt>
                <c:pt idx="6">
                  <c:v>98.7</c:v>
                </c:pt>
                <c:pt idx="7">
                  <c:v>99.2</c:v>
                </c:pt>
                <c:pt idx="8">
                  <c:v>99.3</c:v>
                </c:pt>
                <c:pt idx="9">
                  <c:v>99.3</c:v>
                </c:pt>
                <c:pt idx="10">
                  <c:v>98.8</c:v>
                </c:pt>
                <c:pt idx="11">
                  <c:v>98.9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グラフデータ!$A$8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グラフデータ!$A$9</c:f>
              <c:strCache>
                <c:ptCount val="1"/>
                <c:pt idx="0">
                  <c:v>2018年度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グラフデータ!$B$9:$M$9</c:f>
              <c:numCache>
                <c:ptCount val="12"/>
                <c:pt idx="0">
                  <c:v>73.3</c:v>
                </c:pt>
                <c:pt idx="1">
                  <c:v>72.4</c:v>
                </c:pt>
                <c:pt idx="2">
                  <c:v>70.7</c:v>
                </c:pt>
                <c:pt idx="3">
                  <c:v>67.1</c:v>
                </c:pt>
                <c:pt idx="4">
                  <c:v>63.2</c:v>
                </c:pt>
                <c:pt idx="5">
                  <c:v>64.5</c:v>
                </c:pt>
                <c:pt idx="6">
                  <c:v>73</c:v>
                </c:pt>
                <c:pt idx="7">
                  <c:v>76.8</c:v>
                </c:pt>
                <c:pt idx="8">
                  <c:v>78.2</c:v>
                </c:pt>
                <c:pt idx="9">
                  <c:v>77.1</c:v>
                </c:pt>
                <c:pt idx="10">
                  <c:v>76.8</c:v>
                </c:pt>
                <c:pt idx="11">
                  <c:v>77.5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グラフデータ!$A$10</c:f>
              <c:strCache>
                <c:ptCount val="1"/>
                <c:pt idx="0">
                  <c:v>2019年度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グラフデータ!$B$10:$M$10</c:f>
              <c:numCache>
                <c:ptCount val="12"/>
                <c:pt idx="0">
                  <c:v>77.7</c:v>
                </c:pt>
                <c:pt idx="1">
                  <c:v>75.1</c:v>
                </c:pt>
                <c:pt idx="2">
                  <c:v>72.2</c:v>
                </c:pt>
                <c:pt idx="3">
                  <c:v>70.1</c:v>
                </c:pt>
                <c:pt idx="4">
                  <c:v>59.4</c:v>
                </c:pt>
                <c:pt idx="5">
                  <c:v>65.1</c:v>
                </c:pt>
                <c:pt idx="6">
                  <c:v>70.5</c:v>
                </c:pt>
                <c:pt idx="7">
                  <c:v>74.6</c:v>
                </c:pt>
                <c:pt idx="8">
                  <c:v>74.5</c:v>
                </c:pt>
                <c:pt idx="9">
                  <c:v>72.3</c:v>
                </c:pt>
                <c:pt idx="10">
                  <c:v>71.4</c:v>
                </c:pt>
                <c:pt idx="11">
                  <c:v>73.5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グラフデータ!$A$11</c:f>
              <c:strCache>
                <c:ptCount val="1"/>
                <c:pt idx="0">
                  <c:v>2020年度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グラフデータ!$B$11:$M$11</c:f>
              <c:numCache>
                <c:ptCount val="12"/>
                <c:pt idx="0">
                  <c:v>74.3</c:v>
                </c:pt>
                <c:pt idx="1">
                  <c:v>71.9</c:v>
                </c:pt>
                <c:pt idx="2">
                  <c:v>71.4</c:v>
                </c:pt>
                <c:pt idx="3">
                  <c:v>67.2</c:v>
                </c:pt>
                <c:pt idx="4">
                  <c:v>66.2</c:v>
                </c:pt>
                <c:pt idx="5">
                  <c:v>63.8</c:v>
                </c:pt>
                <c:pt idx="6">
                  <c:v>73.3</c:v>
                </c:pt>
                <c:pt idx="7">
                  <c:v>79.4</c:v>
                </c:pt>
                <c:pt idx="8">
                  <c:v>79.9</c:v>
                </c:pt>
                <c:pt idx="9">
                  <c:v>78.1</c:v>
                </c:pt>
                <c:pt idx="10">
                  <c:v>76.2</c:v>
                </c:pt>
                <c:pt idx="11">
                  <c:v>77.7</c:v>
                </c:pt>
              </c:numCache>
            </c:numRef>
          </c:val>
          <c:smooth val="0"/>
        </c:ser>
        <c:marker val="1"/>
        <c:axId val="53743496"/>
        <c:axId val="13929417"/>
      </c:lineChart>
      <c:catAx>
        <c:axId val="53743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929417"/>
        <c:crosses val="autoZero"/>
        <c:auto val="1"/>
        <c:lblOffset val="100"/>
        <c:tickLblSkip val="1"/>
        <c:noMultiLvlLbl val="0"/>
      </c:catAx>
      <c:valAx>
        <c:axId val="13929417"/>
        <c:scaling>
          <c:orientation val="minMax"/>
          <c:max val="10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743496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75"/>
          <c:y val="0.56125"/>
          <c:w val="0.234"/>
          <c:h val="0.30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合乳体細胞数検査成績の年度別推移</a:t>
            </a:r>
          </a:p>
        </c:rich>
      </c:tx>
      <c:layout>
        <c:manualLayout>
          <c:xMode val="factor"/>
          <c:yMode val="factor"/>
          <c:x val="0.086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07525"/>
          <c:w val="0.992"/>
          <c:h val="0.86075"/>
        </c:manualLayout>
      </c:layout>
      <c:lineChart>
        <c:grouping val="standard"/>
        <c:varyColors val="0"/>
        <c:ser>
          <c:idx val="1"/>
          <c:order val="0"/>
          <c:tx>
            <c:strRef>
              <c:f>'参考データ'!$I$3</c:f>
              <c:strCache>
                <c:ptCount val="1"/>
                <c:pt idx="0">
                  <c:v>30万/mℓ以下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'参考データ'!$A$4:$A$24</c:f>
              <c:num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'参考データ'!$I$4:$I$24</c:f>
              <c:numCache>
                <c:ptCount val="21"/>
                <c:pt idx="0">
                  <c:v>82.9</c:v>
                </c:pt>
                <c:pt idx="1">
                  <c:v>82.3</c:v>
                </c:pt>
                <c:pt idx="2">
                  <c:v>81.2</c:v>
                </c:pt>
                <c:pt idx="3">
                  <c:v>88.5</c:v>
                </c:pt>
                <c:pt idx="4">
                  <c:v>94</c:v>
                </c:pt>
                <c:pt idx="5">
                  <c:v>97.7</c:v>
                </c:pt>
                <c:pt idx="6">
                  <c:v>98.8</c:v>
                </c:pt>
                <c:pt idx="7">
                  <c:v>98.9</c:v>
                </c:pt>
                <c:pt idx="8">
                  <c:v>99.1</c:v>
                </c:pt>
                <c:pt idx="9">
                  <c:v>98.9</c:v>
                </c:pt>
                <c:pt idx="10">
                  <c:v>98.3</c:v>
                </c:pt>
                <c:pt idx="11">
                  <c:v>98.5</c:v>
                </c:pt>
                <c:pt idx="12">
                  <c:v>98</c:v>
                </c:pt>
                <c:pt idx="13">
                  <c:v>98.4</c:v>
                </c:pt>
                <c:pt idx="14">
                  <c:v>98.7</c:v>
                </c:pt>
                <c:pt idx="15">
                  <c:v>98.8</c:v>
                </c:pt>
                <c:pt idx="16">
                  <c:v>98.50066519761333</c:v>
                </c:pt>
                <c:pt idx="17">
                  <c:v>98.6</c:v>
                </c:pt>
                <c:pt idx="18">
                  <c:v>98.4</c:v>
                </c:pt>
                <c:pt idx="19">
                  <c:v>98.4</c:v>
                </c:pt>
                <c:pt idx="20">
                  <c:v>98.6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'参考データ'!$H$3</c:f>
              <c:strCache>
                <c:ptCount val="1"/>
                <c:pt idx="0">
                  <c:v>20万/mℓ以下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'参考データ'!$A$4:$A$24</c:f>
              <c:num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'参考データ'!$H$4:$H$24</c:f>
              <c:numCache>
                <c:ptCount val="21"/>
                <c:pt idx="0">
                  <c:v>31.6</c:v>
                </c:pt>
                <c:pt idx="1">
                  <c:v>29.6</c:v>
                </c:pt>
                <c:pt idx="2">
                  <c:v>27.2</c:v>
                </c:pt>
                <c:pt idx="3">
                  <c:v>36.3</c:v>
                </c:pt>
                <c:pt idx="4">
                  <c:v>48.4</c:v>
                </c:pt>
                <c:pt idx="5">
                  <c:v>62.4</c:v>
                </c:pt>
                <c:pt idx="6">
                  <c:v>70.3</c:v>
                </c:pt>
                <c:pt idx="7">
                  <c:v>70.3</c:v>
                </c:pt>
                <c:pt idx="8">
                  <c:v>72.2</c:v>
                </c:pt>
                <c:pt idx="9">
                  <c:v>72.2</c:v>
                </c:pt>
                <c:pt idx="10">
                  <c:v>68</c:v>
                </c:pt>
                <c:pt idx="11">
                  <c:v>67.9</c:v>
                </c:pt>
                <c:pt idx="12">
                  <c:v>64.5</c:v>
                </c:pt>
                <c:pt idx="13">
                  <c:v>64.7</c:v>
                </c:pt>
                <c:pt idx="14">
                  <c:v>68.9</c:v>
                </c:pt>
                <c:pt idx="15">
                  <c:v>69.2</c:v>
                </c:pt>
                <c:pt idx="16">
                  <c:v>68.62249723754049</c:v>
                </c:pt>
                <c:pt idx="17">
                  <c:v>70.5</c:v>
                </c:pt>
                <c:pt idx="18">
                  <c:v>72.5</c:v>
                </c:pt>
                <c:pt idx="19">
                  <c:v>71.4</c:v>
                </c:pt>
                <c:pt idx="20">
                  <c:v>73.3</c:v>
                </c:pt>
              </c:numCache>
            </c:numRef>
          </c:val>
          <c:smooth val="0"/>
        </c:ser>
        <c:marker val="1"/>
        <c:axId val="58255890"/>
        <c:axId val="54540963"/>
      </c:lineChart>
      <c:catAx>
        <c:axId val="582558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540963"/>
        <c:crosses val="autoZero"/>
        <c:auto val="1"/>
        <c:lblOffset val="100"/>
        <c:tickLblSkip val="1"/>
        <c:noMultiLvlLbl val="0"/>
      </c:catAx>
      <c:valAx>
        <c:axId val="54540963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1525"/>
              <c:y val="0.13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255890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7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875"/>
          <c:y val="0.55075"/>
          <c:w val="0.18475"/>
          <c:h val="0.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6572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17</xdr:col>
      <xdr:colOff>28575</xdr:colOff>
      <xdr:row>31</xdr:row>
      <xdr:rowOff>190500</xdr:rowOff>
    </xdr:from>
    <xdr:to>
      <xdr:col>17</xdr:col>
      <xdr:colOff>95250</xdr:colOff>
      <xdr:row>32</xdr:row>
      <xdr:rowOff>76200</xdr:rowOff>
    </xdr:to>
    <xdr:sp fLocksText="0">
      <xdr:nvSpPr>
        <xdr:cNvPr id="2" name="Text Box 11"/>
        <xdr:cNvSpPr txBox="1">
          <a:spLocks noChangeArrowheads="1"/>
        </xdr:cNvSpPr>
      </xdr:nvSpPr>
      <xdr:spPr>
        <a:xfrm>
          <a:off x="10648950" y="7696200"/>
          <a:ext cx="666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15</xdr:col>
      <xdr:colOff>361950</xdr:colOff>
      <xdr:row>31</xdr:row>
      <xdr:rowOff>161925</xdr:rowOff>
    </xdr:from>
    <xdr:to>
      <xdr:col>15</xdr:col>
      <xdr:colOff>428625</xdr:colOff>
      <xdr:row>32</xdr:row>
      <xdr:rowOff>85725</xdr:rowOff>
    </xdr:to>
    <xdr:sp fLocksText="0">
      <xdr:nvSpPr>
        <xdr:cNvPr id="3" name="Text Box 12"/>
        <xdr:cNvSpPr txBox="1">
          <a:spLocks noChangeArrowheads="1"/>
        </xdr:cNvSpPr>
      </xdr:nvSpPr>
      <xdr:spPr>
        <a:xfrm>
          <a:off x="9744075" y="7667625"/>
          <a:ext cx="66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9525</xdr:rowOff>
    </xdr:from>
    <xdr:to>
      <xdr:col>17</xdr:col>
      <xdr:colOff>523875</xdr:colOff>
      <xdr:row>16</xdr:row>
      <xdr:rowOff>66675</xdr:rowOff>
    </xdr:to>
    <xdr:graphicFrame>
      <xdr:nvGraphicFramePr>
        <xdr:cNvPr id="4" name="Chart 13"/>
        <xdr:cNvGraphicFramePr/>
      </xdr:nvGraphicFramePr>
      <xdr:xfrm>
        <a:off x="5743575" y="590550"/>
        <a:ext cx="54006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25</xdr:row>
      <xdr:rowOff>9525</xdr:rowOff>
    </xdr:to>
    <xdr:sp>
      <xdr:nvSpPr>
        <xdr:cNvPr id="5" name="Line 19"/>
        <xdr:cNvSpPr>
          <a:spLocks/>
        </xdr:cNvSpPr>
      </xdr:nvSpPr>
      <xdr:spPr>
        <a:xfrm>
          <a:off x="19050" y="5638800"/>
          <a:ext cx="6477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47625</xdr:colOff>
      <xdr:row>23</xdr:row>
      <xdr:rowOff>0</xdr:rowOff>
    </xdr:from>
    <xdr:to>
      <xdr:col>17</xdr:col>
      <xdr:colOff>590550</xdr:colOff>
      <xdr:row>40</xdr:row>
      <xdr:rowOff>0</xdr:rowOff>
    </xdr:to>
    <xdr:graphicFrame>
      <xdr:nvGraphicFramePr>
        <xdr:cNvPr id="6" name="グラフ 9"/>
        <xdr:cNvGraphicFramePr/>
      </xdr:nvGraphicFramePr>
      <xdr:xfrm>
        <a:off x="5667375" y="5619750"/>
        <a:ext cx="554355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161925</xdr:colOff>
      <xdr:row>9</xdr:row>
      <xdr:rowOff>161925</xdr:rowOff>
    </xdr:from>
    <xdr:to>
      <xdr:col>17</xdr:col>
      <xdr:colOff>142875</xdr:colOff>
      <xdr:row>10</xdr:row>
      <xdr:rowOff>85725</xdr:rowOff>
    </xdr:to>
    <xdr:sp>
      <xdr:nvSpPr>
        <xdr:cNvPr id="7" name="Text Box 14"/>
        <xdr:cNvSpPr txBox="1">
          <a:spLocks noChangeArrowheads="1"/>
        </xdr:cNvSpPr>
      </xdr:nvSpPr>
      <xdr:spPr>
        <a:xfrm rot="10800000" flipV="1">
          <a:off x="9544050" y="2381250"/>
          <a:ext cx="12192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30.4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</a:t>
          </a:r>
        </a:p>
      </xdr:txBody>
    </xdr:sp>
    <xdr:clientData/>
  </xdr:twoCellAnchor>
  <xdr:twoCellAnchor>
    <xdr:from>
      <xdr:col>15</xdr:col>
      <xdr:colOff>161925</xdr:colOff>
      <xdr:row>9</xdr:row>
      <xdr:rowOff>152400</xdr:rowOff>
    </xdr:from>
    <xdr:to>
      <xdr:col>17</xdr:col>
      <xdr:colOff>152400</xdr:colOff>
      <xdr:row>14</xdr:row>
      <xdr:rowOff>114300</xdr:rowOff>
    </xdr:to>
    <xdr:sp>
      <xdr:nvSpPr>
        <xdr:cNvPr id="8" name="Rectangle 16"/>
        <xdr:cNvSpPr>
          <a:spLocks/>
        </xdr:cNvSpPr>
      </xdr:nvSpPr>
      <xdr:spPr>
        <a:xfrm>
          <a:off x="9544050" y="2371725"/>
          <a:ext cx="1228725" cy="1200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15</xdr:col>
      <xdr:colOff>304800</xdr:colOff>
      <xdr:row>12</xdr:row>
      <xdr:rowOff>9525</xdr:rowOff>
    </xdr:from>
    <xdr:to>
      <xdr:col>17</xdr:col>
      <xdr:colOff>66675</xdr:colOff>
      <xdr:row>12</xdr:row>
      <xdr:rowOff>209550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9686925" y="297180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20.4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</a:t>
          </a:r>
        </a:p>
      </xdr:txBody>
    </xdr:sp>
    <xdr:clientData/>
  </xdr:twoCellAnchor>
  <xdr:twoCellAnchor>
    <xdr:from>
      <xdr:col>9</xdr:col>
      <xdr:colOff>504825</xdr:colOff>
      <xdr:row>2</xdr:row>
      <xdr:rowOff>104775</xdr:rowOff>
    </xdr:from>
    <xdr:to>
      <xdr:col>10</xdr:col>
      <xdr:colOff>276225</xdr:colOff>
      <xdr:row>3</xdr:row>
      <xdr:rowOff>95250</xdr:rowOff>
    </xdr:to>
    <xdr:sp>
      <xdr:nvSpPr>
        <xdr:cNvPr id="10" name="正方形/長方形 1"/>
        <xdr:cNvSpPr>
          <a:spLocks/>
        </xdr:cNvSpPr>
      </xdr:nvSpPr>
      <xdr:spPr>
        <a:xfrm>
          <a:off x="6124575" y="685800"/>
          <a:ext cx="4381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43"/>
  <sheetViews>
    <sheetView tabSelected="1" zoomScalePageLayoutView="0" workbookViewId="0" topLeftCell="A1">
      <selection activeCell="A1" sqref="A1"/>
    </sheetView>
  </sheetViews>
  <sheetFormatPr defaultColWidth="6.5" defaultRowHeight="14.25"/>
  <cols>
    <col min="1" max="1" width="7" style="74" customWidth="1"/>
    <col min="2" max="9" width="6.5" style="74" customWidth="1"/>
    <col min="10" max="10" width="7" style="74" customWidth="1"/>
    <col min="11" max="18" width="6.5" style="74" customWidth="1"/>
    <col min="19" max="16384" width="6.5" style="74" customWidth="1"/>
  </cols>
  <sheetData>
    <row r="1" s="1" customFormat="1" ht="31.5" customHeight="1">
      <c r="A1" s="98" t="s">
        <v>101</v>
      </c>
    </row>
    <row r="2" spans="1:18" ht="14.25" thickBot="1">
      <c r="A2" s="24" t="s">
        <v>4</v>
      </c>
      <c r="B2" s="16"/>
      <c r="C2" s="16"/>
      <c r="D2" s="16"/>
      <c r="E2" s="16"/>
      <c r="F2" s="16"/>
      <c r="G2" s="16"/>
      <c r="H2" s="16"/>
      <c r="I2" s="17" t="s">
        <v>25</v>
      </c>
      <c r="J2" s="13"/>
      <c r="K2" s="13"/>
      <c r="L2" s="13"/>
      <c r="M2" s="13"/>
      <c r="N2" s="13"/>
      <c r="O2" s="13"/>
      <c r="P2" s="13"/>
      <c r="Q2" s="13"/>
      <c r="R2" s="9"/>
    </row>
    <row r="3" spans="1:18" ht="18.75" customHeight="1">
      <c r="A3" s="25" t="s">
        <v>0</v>
      </c>
      <c r="B3" s="101" t="s">
        <v>6</v>
      </c>
      <c r="C3" s="103" t="s">
        <v>5</v>
      </c>
      <c r="D3" s="103" t="s">
        <v>7</v>
      </c>
      <c r="E3" s="103" t="s">
        <v>8</v>
      </c>
      <c r="F3" s="103" t="s">
        <v>9</v>
      </c>
      <c r="G3" s="103" t="s">
        <v>1</v>
      </c>
      <c r="H3" s="103" t="s">
        <v>10</v>
      </c>
      <c r="I3" s="103" t="s">
        <v>11</v>
      </c>
      <c r="J3" s="9"/>
      <c r="K3" s="10"/>
      <c r="L3" s="10"/>
      <c r="M3" s="10"/>
      <c r="N3" s="10"/>
      <c r="O3" s="10"/>
      <c r="P3" s="10"/>
      <c r="Q3" s="10"/>
      <c r="R3" s="10"/>
    </row>
    <row r="4" spans="1:18" ht="18.75" customHeight="1">
      <c r="A4" s="26" t="s">
        <v>3</v>
      </c>
      <c r="B4" s="102"/>
      <c r="C4" s="104"/>
      <c r="D4" s="104"/>
      <c r="E4" s="104"/>
      <c r="F4" s="104"/>
      <c r="G4" s="104"/>
      <c r="H4" s="104"/>
      <c r="I4" s="104"/>
      <c r="J4" s="14"/>
      <c r="K4" s="10"/>
      <c r="L4" s="10"/>
      <c r="M4" s="10"/>
      <c r="N4" s="10"/>
      <c r="O4" s="10"/>
      <c r="P4" s="10"/>
      <c r="Q4" s="10"/>
      <c r="R4" s="10"/>
    </row>
    <row r="5" spans="1:18" ht="13.5">
      <c r="A5" s="16"/>
      <c r="B5" s="18" t="s">
        <v>2</v>
      </c>
      <c r="C5" s="19" t="s">
        <v>2</v>
      </c>
      <c r="D5" s="19" t="s">
        <v>2</v>
      </c>
      <c r="E5" s="19" t="s">
        <v>2</v>
      </c>
      <c r="F5" s="19" t="s">
        <v>2</v>
      </c>
      <c r="G5" s="19" t="s">
        <v>2</v>
      </c>
      <c r="H5" s="19" t="s">
        <v>2</v>
      </c>
      <c r="I5" s="19" t="s">
        <v>2</v>
      </c>
      <c r="J5" s="8"/>
      <c r="K5" s="11"/>
      <c r="L5" s="11"/>
      <c r="M5" s="11"/>
      <c r="N5" s="11"/>
      <c r="O5" s="11"/>
      <c r="P5" s="11"/>
      <c r="Q5" s="11"/>
      <c r="R5" s="11"/>
    </row>
    <row r="6" spans="1:18" ht="19.5" customHeight="1">
      <c r="A6" s="88" t="s">
        <v>26</v>
      </c>
      <c r="B6" s="20">
        <v>8.34784381537084</v>
      </c>
      <c r="C6" s="21">
        <v>65.99155864211687</v>
      </c>
      <c r="D6" s="21">
        <v>24.61035611076251</v>
      </c>
      <c r="E6" s="21">
        <v>1.030021093938722</v>
      </c>
      <c r="F6" s="21">
        <v>0.020220337811048854</v>
      </c>
      <c r="G6" s="76">
        <f>SUM(B6:F6)</f>
        <v>100</v>
      </c>
      <c r="H6" s="21">
        <v>74.33940245748771</v>
      </c>
      <c r="I6" s="21">
        <v>98.94975856825023</v>
      </c>
      <c r="J6" s="12"/>
      <c r="K6" s="5"/>
      <c r="L6" s="5"/>
      <c r="M6" s="5"/>
      <c r="N6" s="5"/>
      <c r="O6" s="5"/>
      <c r="P6" s="5"/>
      <c r="Q6" s="5"/>
      <c r="R6" s="5"/>
    </row>
    <row r="7" spans="1:18" ht="19.5" customHeight="1">
      <c r="A7" s="88" t="s">
        <v>27</v>
      </c>
      <c r="B7" s="20">
        <v>7.332841206398186</v>
      </c>
      <c r="C7" s="21">
        <v>64.59288969727633</v>
      </c>
      <c r="D7" s="21">
        <v>26.859054281790918</v>
      </c>
      <c r="E7" s="21">
        <v>1.2152148145345658</v>
      </c>
      <c r="F7" s="21"/>
      <c r="G7" s="76">
        <f aca="true" t="shared" si="0" ref="G7:G17">SUM(B7:F7)</f>
        <v>100</v>
      </c>
      <c r="H7" s="21">
        <v>71.92573090367452</v>
      </c>
      <c r="I7" s="21">
        <v>98.78478518546544</v>
      </c>
      <c r="J7" s="12"/>
      <c r="K7" s="5"/>
      <c r="L7" s="5"/>
      <c r="M7" s="5"/>
      <c r="N7" s="5"/>
      <c r="O7" s="5"/>
      <c r="P7" s="5"/>
      <c r="Q7" s="5"/>
      <c r="R7" s="5"/>
    </row>
    <row r="8" spans="1:18" ht="19.5" customHeight="1">
      <c r="A8" s="88" t="s">
        <v>28</v>
      </c>
      <c r="B8" s="20">
        <v>7.445079500255094</v>
      </c>
      <c r="C8" s="21">
        <v>63.915430316424825</v>
      </c>
      <c r="D8" s="21">
        <v>27.407453029247016</v>
      </c>
      <c r="E8" s="21">
        <v>1.2320371540730772</v>
      </c>
      <c r="F8" s="21"/>
      <c r="G8" s="76">
        <f t="shared" si="0"/>
        <v>100.00000000000003</v>
      </c>
      <c r="H8" s="21">
        <v>71.36050981667991</v>
      </c>
      <c r="I8" s="21">
        <v>98.76796284592693</v>
      </c>
      <c r="J8" s="12"/>
      <c r="K8" s="5"/>
      <c r="L8" s="5"/>
      <c r="M8" s="5"/>
      <c r="N8" s="5"/>
      <c r="O8" s="5"/>
      <c r="P8" s="5"/>
      <c r="Q8" s="5"/>
      <c r="R8" s="5"/>
    </row>
    <row r="9" spans="1:18" ht="19.5" customHeight="1">
      <c r="A9" s="88" t="s">
        <v>29</v>
      </c>
      <c r="B9" s="20">
        <v>6.356439746497761</v>
      </c>
      <c r="C9" s="21">
        <v>60.87101836683386</v>
      </c>
      <c r="D9" s="21">
        <v>30.725726023530765</v>
      </c>
      <c r="E9" s="21">
        <v>2.0384684677160454</v>
      </c>
      <c r="F9" s="21">
        <v>0.00834739542157153</v>
      </c>
      <c r="G9" s="76">
        <f t="shared" si="0"/>
        <v>100</v>
      </c>
      <c r="H9" s="21">
        <v>67.22745811333162</v>
      </c>
      <c r="I9" s="21">
        <v>97.95318413686238</v>
      </c>
      <c r="J9" s="15"/>
      <c r="K9" s="5"/>
      <c r="L9" s="5"/>
      <c r="M9" s="5"/>
      <c r="N9" s="5"/>
      <c r="O9" s="5"/>
      <c r="P9" s="5"/>
      <c r="Q9" s="5"/>
      <c r="R9" s="5"/>
    </row>
    <row r="10" spans="1:18" ht="19.5" customHeight="1">
      <c r="A10" s="88" t="s">
        <v>30</v>
      </c>
      <c r="B10" s="20">
        <v>5.860970744990269</v>
      </c>
      <c r="C10" s="21">
        <v>60.38046152157665</v>
      </c>
      <c r="D10" s="21">
        <v>31.612502980666463</v>
      </c>
      <c r="E10" s="21">
        <v>2.133329888245962</v>
      </c>
      <c r="F10" s="21">
        <v>0.012734864520655668</v>
      </c>
      <c r="G10" s="76">
        <f t="shared" si="0"/>
        <v>100</v>
      </c>
      <c r="H10" s="21">
        <v>66.24143226656692</v>
      </c>
      <c r="I10" s="21">
        <v>97.85393524723338</v>
      </c>
      <c r="J10" s="12"/>
      <c r="K10" s="5"/>
      <c r="L10" s="5"/>
      <c r="M10" s="5"/>
      <c r="N10" s="5"/>
      <c r="O10" s="5"/>
      <c r="P10" s="5"/>
      <c r="Q10" s="5"/>
      <c r="R10" s="5"/>
    </row>
    <row r="11" spans="1:18" ht="19.5" customHeight="1">
      <c r="A11" s="88" t="s">
        <v>31</v>
      </c>
      <c r="B11" s="20">
        <v>5.08956415490119</v>
      </c>
      <c r="C11" s="21">
        <v>58.75270554430584</v>
      </c>
      <c r="D11" s="21">
        <v>33.32209080051611</v>
      </c>
      <c r="E11" s="21">
        <v>2.7909082906269744</v>
      </c>
      <c r="F11" s="21">
        <v>0.04473120964989498</v>
      </c>
      <c r="G11" s="76">
        <f t="shared" si="0"/>
        <v>100</v>
      </c>
      <c r="H11" s="21">
        <v>63.84226969920703</v>
      </c>
      <c r="I11" s="21">
        <v>97.16436049972313</v>
      </c>
      <c r="J11" s="12"/>
      <c r="K11" s="5"/>
      <c r="L11" s="5"/>
      <c r="M11" s="5"/>
      <c r="N11" s="5"/>
      <c r="O11" s="5"/>
      <c r="P11" s="5"/>
      <c r="Q11" s="5"/>
      <c r="R11" s="5"/>
    </row>
    <row r="12" spans="1:18" ht="19.5" customHeight="1">
      <c r="A12" s="88" t="s">
        <v>32</v>
      </c>
      <c r="B12" s="20">
        <v>7.796441758430482</v>
      </c>
      <c r="C12" s="21">
        <v>65.51590255180672</v>
      </c>
      <c r="D12" s="21">
        <v>25.36975774987357</v>
      </c>
      <c r="E12" s="21">
        <v>1.3082056275828966</v>
      </c>
      <c r="F12" s="21">
        <v>0.009692312306327692</v>
      </c>
      <c r="G12" s="76">
        <f t="shared" si="0"/>
        <v>99.99999999999999</v>
      </c>
      <c r="H12" s="21">
        <v>73.31234431023721</v>
      </c>
      <c r="I12" s="21">
        <v>98.68210206011078</v>
      </c>
      <c r="J12" s="12"/>
      <c r="K12" s="5"/>
      <c r="L12" s="5"/>
      <c r="M12" s="5"/>
      <c r="N12" s="5"/>
      <c r="O12" s="5"/>
      <c r="P12" s="5"/>
      <c r="Q12" s="5"/>
      <c r="R12" s="5"/>
    </row>
    <row r="13" spans="1:18" ht="19.5" customHeight="1">
      <c r="A13" s="88" t="s">
        <v>33</v>
      </c>
      <c r="B13" s="20">
        <v>9.24784745417245</v>
      </c>
      <c r="C13" s="21">
        <v>70.10310587915568</v>
      </c>
      <c r="D13" s="21">
        <v>19.86964335220346</v>
      </c>
      <c r="E13" s="21">
        <v>0.771572041386732</v>
      </c>
      <c r="F13" s="21">
        <v>0.007831273081677805</v>
      </c>
      <c r="G13" s="76">
        <f t="shared" si="0"/>
        <v>99.99999999999999</v>
      </c>
      <c r="H13" s="21">
        <v>79.35095333332814</v>
      </c>
      <c r="I13" s="21">
        <v>99.22059668553159</v>
      </c>
      <c r="J13" s="12"/>
      <c r="K13" s="5"/>
      <c r="L13" s="5"/>
      <c r="M13" s="5"/>
      <c r="N13" s="5"/>
      <c r="O13" s="5"/>
      <c r="P13" s="5"/>
      <c r="Q13" s="5"/>
      <c r="R13" s="5"/>
    </row>
    <row r="14" spans="1:18" ht="19.5" customHeight="1">
      <c r="A14" s="88" t="s">
        <v>34</v>
      </c>
      <c r="B14" s="20">
        <v>10.083710835197222</v>
      </c>
      <c r="C14" s="21">
        <v>69.86518013001952</v>
      </c>
      <c r="D14" s="21">
        <v>19.38564149388039</v>
      </c>
      <c r="E14" s="21">
        <v>0.6648248690559587</v>
      </c>
      <c r="F14" s="21">
        <v>0.0006426718469024901</v>
      </c>
      <c r="G14" s="76">
        <f t="shared" si="0"/>
        <v>100</v>
      </c>
      <c r="H14" s="21">
        <v>79.94889096521675</v>
      </c>
      <c r="I14" s="21">
        <v>99.33453245909713</v>
      </c>
      <c r="J14" s="12"/>
      <c r="K14" s="5"/>
      <c r="L14" s="5"/>
      <c r="M14" s="5"/>
      <c r="N14" s="5"/>
      <c r="O14" s="5"/>
      <c r="P14" s="5"/>
      <c r="Q14" s="5"/>
      <c r="R14" s="5"/>
    </row>
    <row r="15" spans="1:18" ht="19.5" customHeight="1">
      <c r="A15" s="88" t="s">
        <v>35</v>
      </c>
      <c r="B15" s="20">
        <v>9.555484725119067</v>
      </c>
      <c r="C15" s="21">
        <v>68.51191556699447</v>
      </c>
      <c r="D15" s="21">
        <v>21.22454673245298</v>
      </c>
      <c r="E15" s="21">
        <v>0.7064148091389771</v>
      </c>
      <c r="F15" s="21">
        <v>0.0016381662945176884</v>
      </c>
      <c r="G15" s="76">
        <f t="shared" si="0"/>
        <v>100.00000000000001</v>
      </c>
      <c r="H15" s="21">
        <v>78.06740029211353</v>
      </c>
      <c r="I15" s="21">
        <v>99.29194702456651</v>
      </c>
      <c r="J15" s="12"/>
      <c r="K15" s="5"/>
      <c r="L15" s="5"/>
      <c r="M15" s="5"/>
      <c r="N15" s="5"/>
      <c r="O15" s="5"/>
      <c r="P15" s="5"/>
      <c r="Q15" s="5"/>
      <c r="R15" s="5"/>
    </row>
    <row r="16" spans="1:18" ht="19.5" customHeight="1">
      <c r="A16" s="88" t="s">
        <v>36</v>
      </c>
      <c r="B16" s="20">
        <v>8.603929602902424</v>
      </c>
      <c r="C16" s="21">
        <v>67.64404037427833</v>
      </c>
      <c r="D16" s="21">
        <v>22.52688155968088</v>
      </c>
      <c r="E16" s="21">
        <v>1.214511087692969</v>
      </c>
      <c r="F16" s="21">
        <v>0.010637375445398476</v>
      </c>
      <c r="G16" s="76">
        <f t="shared" si="0"/>
        <v>100</v>
      </c>
      <c r="H16" s="21">
        <v>76.24796997718076</v>
      </c>
      <c r="I16" s="21">
        <v>98.77485153686163</v>
      </c>
      <c r="J16" s="2"/>
      <c r="K16" s="3"/>
      <c r="L16" s="3"/>
      <c r="M16" s="3"/>
      <c r="N16" s="3"/>
      <c r="O16" s="3"/>
      <c r="P16" s="3"/>
      <c r="Q16" s="3"/>
      <c r="R16" s="3"/>
    </row>
    <row r="17" spans="1:18" ht="19.5" customHeight="1">
      <c r="A17" s="88" t="s">
        <v>37</v>
      </c>
      <c r="B17" s="20">
        <v>9.235632084063191</v>
      </c>
      <c r="C17" s="21">
        <v>68.49657036643886</v>
      </c>
      <c r="D17" s="21">
        <v>21.19628871626598</v>
      </c>
      <c r="E17" s="21">
        <v>1.071031610417902</v>
      </c>
      <c r="F17" s="21">
        <v>0.0004772228140707648</v>
      </c>
      <c r="G17" s="79">
        <f t="shared" si="0"/>
        <v>100.00000000000001</v>
      </c>
      <c r="H17" s="21">
        <v>77.73220245050206</v>
      </c>
      <c r="I17" s="21">
        <v>98.92849116676803</v>
      </c>
      <c r="J17" s="2"/>
      <c r="K17" s="3"/>
      <c r="L17" s="3"/>
      <c r="M17" s="3"/>
      <c r="N17" s="3"/>
      <c r="O17" s="3"/>
      <c r="P17" s="3"/>
      <c r="Q17" s="3"/>
      <c r="R17" s="3"/>
    </row>
    <row r="18" spans="1:18" ht="19.5" customHeight="1">
      <c r="A18" s="89" t="s">
        <v>38</v>
      </c>
      <c r="B18" s="27">
        <v>7.906031490741332</v>
      </c>
      <c r="C18" s="28">
        <v>65.36629253935955</v>
      </c>
      <c r="D18" s="28">
        <v>25.368609714499236</v>
      </c>
      <c r="E18" s="28">
        <v>1.3493717530919997</v>
      </c>
      <c r="F18" s="28">
        <v>0.009694502307886769</v>
      </c>
      <c r="G18" s="76">
        <f>SUM(B18:F18)</f>
        <v>100</v>
      </c>
      <c r="H18" s="28">
        <v>73.27232403010086</v>
      </c>
      <c r="I18" s="28">
        <v>98.64093374460012</v>
      </c>
      <c r="J18" s="12"/>
      <c r="K18" s="105" t="s">
        <v>100</v>
      </c>
      <c r="L18" s="105"/>
      <c r="M18" s="105"/>
      <c r="N18" s="105"/>
      <c r="O18" s="105"/>
      <c r="P18" s="105"/>
      <c r="Q18" s="105"/>
      <c r="R18" s="5"/>
    </row>
    <row r="19" spans="1:18" ht="19.5" customHeight="1">
      <c r="A19" s="99" t="s">
        <v>106</v>
      </c>
      <c r="B19" s="20">
        <v>7.220177093321791</v>
      </c>
      <c r="C19" s="31">
        <v>64.15953702228107</v>
      </c>
      <c r="D19" s="31">
        <v>26.994747325724905</v>
      </c>
      <c r="E19" s="31">
        <v>1.609424922490713</v>
      </c>
      <c r="F19" s="31">
        <v>0.016113636181521753</v>
      </c>
      <c r="G19" s="90">
        <f>SUM(B19:F19)</f>
        <v>100</v>
      </c>
      <c r="H19" s="31">
        <v>71.37971411560287</v>
      </c>
      <c r="I19" s="31">
        <v>98.37446144132778</v>
      </c>
      <c r="J19" s="12"/>
      <c r="K19" s="5"/>
      <c r="L19" s="5"/>
      <c r="M19" s="5"/>
      <c r="N19" s="5"/>
      <c r="O19" s="5"/>
      <c r="P19" s="5"/>
      <c r="Q19" s="5"/>
      <c r="R19" s="5"/>
    </row>
    <row r="20" spans="1:18" ht="19.5" customHeight="1" thickBot="1">
      <c r="A20" s="100" t="s">
        <v>108</v>
      </c>
      <c r="B20" s="30">
        <v>7.0669701398832485</v>
      </c>
      <c r="C20" s="29">
        <v>65.44377069774218</v>
      </c>
      <c r="D20" s="29">
        <v>25.932154543852796</v>
      </c>
      <c r="E20" s="29">
        <v>1.5294036659212222</v>
      </c>
      <c r="F20" s="29">
        <v>0.02770095260056743</v>
      </c>
      <c r="G20" s="80">
        <f>SUM(B20:F20)</f>
        <v>100.00000000000001</v>
      </c>
      <c r="H20" s="29">
        <v>72.51074083762543</v>
      </c>
      <c r="I20" s="29">
        <v>98.44289538147822</v>
      </c>
      <c r="J20" s="12"/>
      <c r="K20" s="5"/>
      <c r="L20" s="5"/>
      <c r="M20" s="5"/>
      <c r="N20" s="5"/>
      <c r="O20" s="5"/>
      <c r="P20" s="5"/>
      <c r="Q20" s="5"/>
      <c r="R20" s="5"/>
    </row>
    <row r="21" spans="1:18" s="75" customFormat="1" ht="19.5" customHeight="1">
      <c r="A21" s="22" t="s">
        <v>109</v>
      </c>
      <c r="B21" s="23"/>
      <c r="C21" s="23"/>
      <c r="D21" s="23"/>
      <c r="E21" s="23"/>
      <c r="F21" s="23"/>
      <c r="G21" s="23"/>
      <c r="H21" s="23"/>
      <c r="I21" s="23"/>
      <c r="J21" s="2"/>
      <c r="K21" s="5"/>
      <c r="L21" s="5"/>
      <c r="M21" s="5"/>
      <c r="N21" s="5"/>
      <c r="O21" s="5"/>
      <c r="P21" s="5"/>
      <c r="Q21" s="5"/>
      <c r="R21" s="5"/>
    </row>
    <row r="22" spans="1:18" s="75" customFormat="1" ht="19.5" customHeight="1">
      <c r="A22" s="22"/>
      <c r="B22" s="23"/>
      <c r="C22" s="23"/>
      <c r="D22" s="23"/>
      <c r="E22" s="23"/>
      <c r="F22" s="23"/>
      <c r="G22" s="23"/>
      <c r="H22" s="23"/>
      <c r="I22" s="23"/>
      <c r="J22" s="106" t="s">
        <v>24</v>
      </c>
      <c r="K22" s="5"/>
      <c r="L22" s="5"/>
      <c r="M22" s="5"/>
      <c r="N22" s="5"/>
      <c r="O22" s="5"/>
      <c r="P22" s="5"/>
      <c r="Q22" s="5"/>
      <c r="R22" s="5"/>
    </row>
    <row r="23" spans="1:10" ht="14.25" thickBot="1">
      <c r="A23" s="24" t="s">
        <v>64</v>
      </c>
      <c r="B23" s="16"/>
      <c r="C23" s="16"/>
      <c r="D23" s="16"/>
      <c r="E23" s="16"/>
      <c r="F23" s="16"/>
      <c r="G23" s="16"/>
      <c r="H23" s="16"/>
      <c r="I23" s="17" t="s">
        <v>25</v>
      </c>
      <c r="J23" s="106"/>
    </row>
    <row r="24" spans="1:9" ht="18.75" customHeight="1">
      <c r="A24" s="25" t="s">
        <v>0</v>
      </c>
      <c r="B24" s="101" t="s">
        <v>6</v>
      </c>
      <c r="C24" s="103" t="s">
        <v>5</v>
      </c>
      <c r="D24" s="103" t="s">
        <v>7</v>
      </c>
      <c r="E24" s="103" t="s">
        <v>8</v>
      </c>
      <c r="F24" s="103" t="s">
        <v>9</v>
      </c>
      <c r="G24" s="103" t="s">
        <v>1</v>
      </c>
      <c r="H24" s="103" t="s">
        <v>10</v>
      </c>
      <c r="I24" s="103" t="s">
        <v>11</v>
      </c>
    </row>
    <row r="25" spans="1:9" ht="18.75" customHeight="1">
      <c r="A25" s="26" t="s">
        <v>65</v>
      </c>
      <c r="B25" s="102"/>
      <c r="C25" s="104"/>
      <c r="D25" s="104"/>
      <c r="E25" s="104"/>
      <c r="F25" s="104"/>
      <c r="G25" s="104"/>
      <c r="H25" s="104"/>
      <c r="I25" s="104"/>
    </row>
    <row r="26" spans="1:9" ht="13.5">
      <c r="A26" s="16"/>
      <c r="B26" s="18" t="s">
        <v>2</v>
      </c>
      <c r="C26" s="19" t="s">
        <v>2</v>
      </c>
      <c r="D26" s="19" t="s">
        <v>2</v>
      </c>
      <c r="E26" s="19" t="s">
        <v>2</v>
      </c>
      <c r="F26" s="19" t="s">
        <v>2</v>
      </c>
      <c r="G26" s="19" t="s">
        <v>2</v>
      </c>
      <c r="H26" s="19" t="s">
        <v>2</v>
      </c>
      <c r="I26" s="19" t="s">
        <v>2</v>
      </c>
    </row>
    <row r="27" spans="1:9" ht="19.5" customHeight="1">
      <c r="A27" s="91" t="s">
        <v>39</v>
      </c>
      <c r="B27" s="20">
        <v>17.39187490254422</v>
      </c>
      <c r="C27" s="21">
        <v>65.97783334508378</v>
      </c>
      <c r="D27" s="21">
        <v>16.058362482153477</v>
      </c>
      <c r="E27" s="21">
        <v>0.5719292702185257</v>
      </c>
      <c r="F27" s="21" t="s">
        <v>99</v>
      </c>
      <c r="G27" s="76">
        <f>SUM(B27:F27)</f>
        <v>100</v>
      </c>
      <c r="H27" s="21">
        <v>83.369708247628</v>
      </c>
      <c r="I27" s="21">
        <v>99.42807072978147</v>
      </c>
    </row>
    <row r="28" spans="1:9" ht="19.5" customHeight="1">
      <c r="A28" s="91" t="s">
        <v>40</v>
      </c>
      <c r="B28" s="20">
        <v>1.8672492297971175</v>
      </c>
      <c r="C28" s="21">
        <v>42.26726285956166</v>
      </c>
      <c r="D28" s="21">
        <v>49.9125969962337</v>
      </c>
      <c r="E28" s="21">
        <v>5.374595402007481</v>
      </c>
      <c r="F28" s="21">
        <v>0.5782955124000203</v>
      </c>
      <c r="G28" s="76">
        <f aca="true" t="shared" si="1" ref="G28:G41">SUM(B28:F28)</f>
        <v>99.99999999999999</v>
      </c>
      <c r="H28" s="21">
        <v>44.13451208935878</v>
      </c>
      <c r="I28" s="21">
        <v>94.0471090855925</v>
      </c>
    </row>
    <row r="29" spans="1:9" ht="19.5" customHeight="1">
      <c r="A29" s="91" t="s">
        <v>41</v>
      </c>
      <c r="B29" s="20">
        <v>0.4830890130470796</v>
      </c>
      <c r="C29" s="21">
        <v>54.01191454673302</v>
      </c>
      <c r="D29" s="21">
        <v>43.259631482728246</v>
      </c>
      <c r="E29" s="21">
        <v>2.2373275914250104</v>
      </c>
      <c r="F29" s="21">
        <v>0.008037366066651569</v>
      </c>
      <c r="G29" s="76">
        <f t="shared" si="1"/>
        <v>100</v>
      </c>
      <c r="H29" s="21">
        <v>54.495003559780095</v>
      </c>
      <c r="I29" s="21">
        <v>97.75463504250835</v>
      </c>
    </row>
    <row r="30" spans="1:9" ht="19.5" customHeight="1">
      <c r="A30" s="91" t="s">
        <v>42</v>
      </c>
      <c r="B30" s="20">
        <v>0.28130792779405417</v>
      </c>
      <c r="C30" s="21">
        <v>45.366979608031585</v>
      </c>
      <c r="D30" s="21">
        <v>53.26168752211513</v>
      </c>
      <c r="E30" s="21">
        <v>1.0900249420592225</v>
      </c>
      <c r="F30" s="21" t="s">
        <v>99</v>
      </c>
      <c r="G30" s="76">
        <f t="shared" si="1"/>
        <v>99.99999999999999</v>
      </c>
      <c r="H30" s="21">
        <v>45.64828753582564</v>
      </c>
      <c r="I30" s="21">
        <v>98.90997505794078</v>
      </c>
    </row>
    <row r="31" spans="1:9" ht="19.5" customHeight="1">
      <c r="A31" s="91" t="s">
        <v>43</v>
      </c>
      <c r="B31" s="20">
        <v>0.09356373854833945</v>
      </c>
      <c r="C31" s="21">
        <v>60.685704754014466</v>
      </c>
      <c r="D31" s="21">
        <v>33.592654890216345</v>
      </c>
      <c r="E31" s="21">
        <v>5.445990232948636</v>
      </c>
      <c r="F31" s="21">
        <v>0.18208638427221266</v>
      </c>
      <c r="G31" s="76">
        <f t="shared" si="1"/>
        <v>100</v>
      </c>
      <c r="H31" s="21">
        <v>60.7792684925628</v>
      </c>
      <c r="I31" s="21">
        <v>94.37192338277916</v>
      </c>
    </row>
    <row r="32" spans="1:9" ht="19.5" customHeight="1">
      <c r="A32" s="91" t="s">
        <v>44</v>
      </c>
      <c r="B32" s="20">
        <v>4.770365693628949</v>
      </c>
      <c r="C32" s="21">
        <v>67.78068877758456</v>
      </c>
      <c r="D32" s="21">
        <v>25.56910550051591</v>
      </c>
      <c r="E32" s="21">
        <v>1.8798400282705847</v>
      </c>
      <c r="F32" s="21" t="s">
        <v>99</v>
      </c>
      <c r="G32" s="76">
        <f t="shared" si="1"/>
        <v>99.99999999999999</v>
      </c>
      <c r="H32" s="21">
        <v>72.5510544712135</v>
      </c>
      <c r="I32" s="21">
        <v>98.12015997172942</v>
      </c>
    </row>
    <row r="33" spans="1:9" ht="19.5" customHeight="1">
      <c r="A33" s="91" t="s">
        <v>45</v>
      </c>
      <c r="B33" s="20">
        <v>5.023960318994372</v>
      </c>
      <c r="C33" s="21">
        <v>61.33367304877041</v>
      </c>
      <c r="D33" s="21">
        <v>31.85578580372288</v>
      </c>
      <c r="E33" s="21">
        <v>1.7865808285123395</v>
      </c>
      <c r="F33" s="21" t="s">
        <v>99</v>
      </c>
      <c r="G33" s="76">
        <f t="shared" si="1"/>
        <v>100</v>
      </c>
      <c r="H33" s="21">
        <v>66.35763336776478</v>
      </c>
      <c r="I33" s="21">
        <v>98.21341917148766</v>
      </c>
    </row>
    <row r="34" spans="1:9" ht="19.5" customHeight="1">
      <c r="A34" s="91" t="s">
        <v>46</v>
      </c>
      <c r="B34" s="20">
        <v>6.420571187141073</v>
      </c>
      <c r="C34" s="21">
        <v>59.72136537170376</v>
      </c>
      <c r="D34" s="21">
        <v>32.759692653011754</v>
      </c>
      <c r="E34" s="21">
        <v>1.098370788143409</v>
      </c>
      <c r="F34" s="21" t="s">
        <v>99</v>
      </c>
      <c r="G34" s="76">
        <f t="shared" si="1"/>
        <v>100</v>
      </c>
      <c r="H34" s="21">
        <v>66.14193655884483</v>
      </c>
      <c r="I34" s="21">
        <v>98.90162921185659</v>
      </c>
    </row>
    <row r="35" spans="1:9" ht="19.5" customHeight="1">
      <c r="A35" s="91" t="s">
        <v>47</v>
      </c>
      <c r="B35" s="20">
        <v>11.636129523281191</v>
      </c>
      <c r="C35" s="21">
        <v>67.50900671395091</v>
      </c>
      <c r="D35" s="21">
        <v>19.23875996770794</v>
      </c>
      <c r="E35" s="21">
        <v>1.6107153266487533</v>
      </c>
      <c r="F35" s="21">
        <v>0.005388468411203833</v>
      </c>
      <c r="G35" s="76">
        <f t="shared" si="1"/>
        <v>99.99999999999999</v>
      </c>
      <c r="H35" s="21">
        <v>79.14513623723211</v>
      </c>
      <c r="I35" s="21">
        <v>98.38389620494004</v>
      </c>
    </row>
    <row r="36" spans="1:9" ht="19.5" customHeight="1">
      <c r="A36" s="91" t="s">
        <v>48</v>
      </c>
      <c r="B36" s="20">
        <v>7.599536024647449</v>
      </c>
      <c r="C36" s="21">
        <v>73.09647699096065</v>
      </c>
      <c r="D36" s="21">
        <v>18.819016240861995</v>
      </c>
      <c r="E36" s="21">
        <v>0.4849707435298816</v>
      </c>
      <c r="F36" s="21" t="s">
        <v>99</v>
      </c>
      <c r="G36" s="76">
        <f t="shared" si="1"/>
        <v>99.99999999999999</v>
      </c>
      <c r="H36" s="21">
        <v>80.6960130156081</v>
      </c>
      <c r="I36" s="21">
        <v>99.51502925647013</v>
      </c>
    </row>
    <row r="37" spans="1:9" ht="19.5" customHeight="1">
      <c r="A37" s="91" t="s">
        <v>49</v>
      </c>
      <c r="B37" s="20">
        <v>8.39390366642318</v>
      </c>
      <c r="C37" s="21">
        <v>71.0718241968384</v>
      </c>
      <c r="D37" s="21">
        <v>20.06724119906663</v>
      </c>
      <c r="E37" s="21">
        <v>0.46703093767178194</v>
      </c>
      <c r="F37" s="21" t="s">
        <v>99</v>
      </c>
      <c r="G37" s="76">
        <f t="shared" si="1"/>
        <v>100</v>
      </c>
      <c r="H37" s="21">
        <v>79.46572786326159</v>
      </c>
      <c r="I37" s="21">
        <v>99.53296906232822</v>
      </c>
    </row>
    <row r="38" spans="1:9" ht="19.5" customHeight="1">
      <c r="A38" s="91" t="s">
        <v>50</v>
      </c>
      <c r="B38" s="20">
        <v>6.355668944399752</v>
      </c>
      <c r="C38" s="21">
        <v>62.881523450562646</v>
      </c>
      <c r="D38" s="21">
        <v>29.188489961523896</v>
      </c>
      <c r="E38" s="21">
        <v>1.5463895161511765</v>
      </c>
      <c r="F38" s="21">
        <v>0.027928127362536338</v>
      </c>
      <c r="G38" s="76">
        <f t="shared" si="1"/>
        <v>100.00000000000001</v>
      </c>
      <c r="H38" s="21">
        <v>69.23719239496239</v>
      </c>
      <c r="I38" s="21">
        <v>98.42568235648629</v>
      </c>
    </row>
    <row r="39" spans="1:18" ht="19.5" customHeight="1">
      <c r="A39" s="91" t="s">
        <v>51</v>
      </c>
      <c r="B39" s="20">
        <v>2.8863722408156143</v>
      </c>
      <c r="C39" s="21">
        <v>53.42219689899227</v>
      </c>
      <c r="D39" s="21">
        <v>42.600629867031934</v>
      </c>
      <c r="E39" s="21">
        <v>1.0907491012955322</v>
      </c>
      <c r="F39" s="21">
        <v>5.189186465470813E-05</v>
      </c>
      <c r="G39" s="76">
        <f t="shared" si="1"/>
        <v>100.00000000000001</v>
      </c>
      <c r="H39" s="21">
        <v>56.30856913980789</v>
      </c>
      <c r="I39" s="21">
        <v>98.90919900683981</v>
      </c>
      <c r="K39" s="77"/>
      <c r="L39" s="77"/>
      <c r="M39" s="77"/>
      <c r="N39" s="77"/>
      <c r="O39" s="77"/>
      <c r="P39" s="77"/>
      <c r="Q39" s="77"/>
      <c r="R39" s="78"/>
    </row>
    <row r="40" spans="1:9" ht="19.5" customHeight="1">
      <c r="A40" s="91" t="s">
        <v>52</v>
      </c>
      <c r="B40" s="20">
        <v>0.2617392203684721</v>
      </c>
      <c r="C40" s="21">
        <v>30.037320124008403</v>
      </c>
      <c r="D40" s="21">
        <v>63.08086193680976</v>
      </c>
      <c r="E40" s="21">
        <v>6.620078718813363</v>
      </c>
      <c r="F40" s="21" t="s">
        <v>99</v>
      </c>
      <c r="G40" s="79">
        <f t="shared" si="1"/>
        <v>100</v>
      </c>
      <c r="H40" s="21">
        <v>30.29905934437688</v>
      </c>
      <c r="I40" s="21">
        <v>93.37992128118664</v>
      </c>
    </row>
    <row r="41" spans="1:9" ht="19.5" customHeight="1">
      <c r="A41" s="92" t="s">
        <v>53</v>
      </c>
      <c r="B41" s="27">
        <v>7.906031490741332</v>
      </c>
      <c r="C41" s="28">
        <v>65.36629253935955</v>
      </c>
      <c r="D41" s="28">
        <v>25.368609714499236</v>
      </c>
      <c r="E41" s="28">
        <v>1.3493717530919997</v>
      </c>
      <c r="F41" s="28">
        <v>0.009694502307886769</v>
      </c>
      <c r="G41" s="76">
        <f t="shared" si="1"/>
        <v>100</v>
      </c>
      <c r="H41" s="28">
        <v>73.27232403010086</v>
      </c>
      <c r="I41" s="28">
        <v>98.64093374460012</v>
      </c>
    </row>
    <row r="42" spans="1:9" ht="19.5" customHeight="1">
      <c r="A42" s="99" t="s">
        <v>105</v>
      </c>
      <c r="B42" s="20">
        <v>7.220177093321791</v>
      </c>
      <c r="C42" s="31">
        <v>64.15953702228107</v>
      </c>
      <c r="D42" s="31">
        <v>26.994747325724905</v>
      </c>
      <c r="E42" s="31">
        <v>1.609424922490713</v>
      </c>
      <c r="F42" s="31">
        <v>0.016113636181521753</v>
      </c>
      <c r="G42" s="76">
        <f>SUM(B42:F42)</f>
        <v>100</v>
      </c>
      <c r="H42" s="31">
        <v>71.37971411560287</v>
      </c>
      <c r="I42" s="31">
        <v>98.37446144132778</v>
      </c>
    </row>
    <row r="43" spans="1:9" ht="19.5" customHeight="1" thickBot="1">
      <c r="A43" s="100" t="s">
        <v>107</v>
      </c>
      <c r="B43" s="30">
        <v>7.0669701398832485</v>
      </c>
      <c r="C43" s="29">
        <v>65.44377069774218</v>
      </c>
      <c r="D43" s="29">
        <v>25.932154543852796</v>
      </c>
      <c r="E43" s="29">
        <v>1.5294036659212222</v>
      </c>
      <c r="F43" s="29">
        <v>0.02770095260056743</v>
      </c>
      <c r="G43" s="80">
        <f>SUM(B43:F43)</f>
        <v>100.00000000000001</v>
      </c>
      <c r="H43" s="29">
        <v>72.51074083762543</v>
      </c>
      <c r="I43" s="29">
        <v>98.44289538147822</v>
      </c>
    </row>
  </sheetData>
  <sheetProtection/>
  <mergeCells count="18">
    <mergeCell ref="H24:H25"/>
    <mergeCell ref="I24:I25"/>
    <mergeCell ref="H3:H4"/>
    <mergeCell ref="I3:I4"/>
    <mergeCell ref="K18:Q18"/>
    <mergeCell ref="J22:J23"/>
    <mergeCell ref="B24:B25"/>
    <mergeCell ref="C24:C25"/>
    <mergeCell ref="D24:D25"/>
    <mergeCell ref="E24:E25"/>
    <mergeCell ref="F24:F25"/>
    <mergeCell ref="G24:G25"/>
    <mergeCell ref="B3:B4"/>
    <mergeCell ref="C3:C4"/>
    <mergeCell ref="D3:D4"/>
    <mergeCell ref="E3:E4"/>
    <mergeCell ref="F3:F4"/>
    <mergeCell ref="G3:G4"/>
  </mergeCells>
  <dataValidations count="1">
    <dataValidation allowBlank="1" showInputMessage="1" showErrorMessage="1" imeMode="off" sqref="A21"/>
  </dataValidations>
  <printOptions/>
  <pageMargins left="0.787" right="0.787" top="0.71" bottom="0.2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N11" sqref="N11"/>
    </sheetView>
  </sheetViews>
  <sheetFormatPr defaultColWidth="8.796875" defaultRowHeight="14.25"/>
  <cols>
    <col min="1" max="1" width="7.296875" style="4" customWidth="1"/>
    <col min="2" max="13" width="5.09765625" style="4" customWidth="1"/>
    <col min="14" max="16384" width="8.69921875" style="4" customWidth="1"/>
  </cols>
  <sheetData>
    <row r="1" ht="18" customHeight="1">
      <c r="A1" s="4" t="s">
        <v>97</v>
      </c>
    </row>
    <row r="2" spans="1:13" ht="15.75" customHeight="1">
      <c r="A2" s="6"/>
      <c r="B2" s="7" t="s">
        <v>12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7" t="s">
        <v>20</v>
      </c>
      <c r="K2" s="7" t="s">
        <v>21</v>
      </c>
      <c r="L2" s="7" t="s">
        <v>22</v>
      </c>
      <c r="M2" s="7" t="s">
        <v>23</v>
      </c>
    </row>
    <row r="3" spans="1:13" ht="24.75" customHeight="1">
      <c r="A3" s="93" t="s">
        <v>110</v>
      </c>
      <c r="B3" s="94">
        <v>99</v>
      </c>
      <c r="C3" s="94">
        <v>98.8</v>
      </c>
      <c r="D3" s="94">
        <v>98.9</v>
      </c>
      <c r="E3" s="94">
        <v>98.2</v>
      </c>
      <c r="F3" s="94">
        <v>97</v>
      </c>
      <c r="G3" s="94">
        <v>95.5</v>
      </c>
      <c r="H3" s="94">
        <v>98.6</v>
      </c>
      <c r="I3" s="94">
        <v>99</v>
      </c>
      <c r="J3" s="94">
        <v>99.1</v>
      </c>
      <c r="K3" s="94">
        <v>99.1</v>
      </c>
      <c r="L3" s="94">
        <v>99.1</v>
      </c>
      <c r="M3" s="94">
        <v>98.9</v>
      </c>
    </row>
    <row r="4" spans="1:13" ht="24.75" customHeight="1">
      <c r="A4" s="93" t="s">
        <v>111</v>
      </c>
      <c r="B4" s="94">
        <v>99</v>
      </c>
      <c r="C4" s="94">
        <v>98.6</v>
      </c>
      <c r="D4" s="94">
        <v>98.5</v>
      </c>
      <c r="E4" s="94">
        <v>97.9</v>
      </c>
      <c r="F4" s="94">
        <v>96.3</v>
      </c>
      <c r="G4" s="94">
        <v>97.9</v>
      </c>
      <c r="H4" s="94">
        <v>98.2</v>
      </c>
      <c r="I4" s="94">
        <v>98.9</v>
      </c>
      <c r="J4" s="94">
        <v>98.9</v>
      </c>
      <c r="K4" s="94">
        <v>98.7</v>
      </c>
      <c r="L4" s="94">
        <v>98.7</v>
      </c>
      <c r="M4" s="94">
        <v>98.9</v>
      </c>
    </row>
    <row r="5" spans="1:13" s="96" customFormat="1" ht="24.75" customHeight="1">
      <c r="A5" s="95" t="s">
        <v>112</v>
      </c>
      <c r="B5" s="94">
        <v>98.9</v>
      </c>
      <c r="C5" s="94">
        <v>98.8</v>
      </c>
      <c r="D5" s="94">
        <v>98.8</v>
      </c>
      <c r="E5" s="94">
        <v>98</v>
      </c>
      <c r="F5" s="94">
        <v>97.9</v>
      </c>
      <c r="G5" s="94">
        <v>97.2</v>
      </c>
      <c r="H5" s="94">
        <v>98.7</v>
      </c>
      <c r="I5" s="94">
        <v>99.2</v>
      </c>
      <c r="J5" s="94">
        <v>99.3</v>
      </c>
      <c r="K5" s="94">
        <v>99.3</v>
      </c>
      <c r="L5" s="94">
        <v>98.8</v>
      </c>
      <c r="M5" s="94">
        <v>98.9</v>
      </c>
    </row>
    <row r="6" s="96" customFormat="1" ht="21" customHeight="1"/>
    <row r="7" s="96" customFormat="1" ht="13.5">
      <c r="A7" s="96" t="s">
        <v>98</v>
      </c>
    </row>
    <row r="8" spans="1:13" s="96" customFormat="1" ht="13.5">
      <c r="A8" s="97"/>
      <c r="B8" s="93" t="s">
        <v>12</v>
      </c>
      <c r="C8" s="93" t="s">
        <v>13</v>
      </c>
      <c r="D8" s="93" t="s">
        <v>14</v>
      </c>
      <c r="E8" s="93" t="s">
        <v>15</v>
      </c>
      <c r="F8" s="93" t="s">
        <v>16</v>
      </c>
      <c r="G8" s="93" t="s">
        <v>17</v>
      </c>
      <c r="H8" s="93" t="s">
        <v>18</v>
      </c>
      <c r="I8" s="93" t="s">
        <v>19</v>
      </c>
      <c r="J8" s="93" t="s">
        <v>20</v>
      </c>
      <c r="K8" s="93" t="s">
        <v>21</v>
      </c>
      <c r="L8" s="93" t="s">
        <v>22</v>
      </c>
      <c r="M8" s="93" t="s">
        <v>23</v>
      </c>
    </row>
    <row r="9" spans="1:13" s="96" customFormat="1" ht="21.75" customHeight="1">
      <c r="A9" s="93" t="s">
        <v>110</v>
      </c>
      <c r="B9" s="94">
        <v>73.3</v>
      </c>
      <c r="C9" s="94">
        <v>72.4</v>
      </c>
      <c r="D9" s="94">
        <v>70.7</v>
      </c>
      <c r="E9" s="94">
        <v>67.1</v>
      </c>
      <c r="F9" s="94">
        <v>63.2</v>
      </c>
      <c r="G9" s="94">
        <v>64.5</v>
      </c>
      <c r="H9" s="94">
        <v>73</v>
      </c>
      <c r="I9" s="94">
        <v>76.8</v>
      </c>
      <c r="J9" s="94">
        <v>78.2</v>
      </c>
      <c r="K9" s="94">
        <v>77.1</v>
      </c>
      <c r="L9" s="94">
        <v>76.8</v>
      </c>
      <c r="M9" s="94">
        <v>77.5</v>
      </c>
    </row>
    <row r="10" spans="1:13" s="96" customFormat="1" ht="21" customHeight="1">
      <c r="A10" s="93" t="s">
        <v>104</v>
      </c>
      <c r="B10" s="94">
        <v>77.7</v>
      </c>
      <c r="C10" s="94">
        <v>75.1</v>
      </c>
      <c r="D10" s="94">
        <v>72.2</v>
      </c>
      <c r="E10" s="94">
        <v>70.1</v>
      </c>
      <c r="F10" s="94">
        <v>59.4</v>
      </c>
      <c r="G10" s="94">
        <v>65.1</v>
      </c>
      <c r="H10" s="94">
        <v>70.5</v>
      </c>
      <c r="I10" s="94">
        <v>74.6</v>
      </c>
      <c r="J10" s="94">
        <v>74.5</v>
      </c>
      <c r="K10" s="94">
        <v>72.3</v>
      </c>
      <c r="L10" s="94">
        <v>71.4</v>
      </c>
      <c r="M10" s="94">
        <v>73.5</v>
      </c>
    </row>
    <row r="11" spans="1:13" s="96" customFormat="1" ht="24.75" customHeight="1">
      <c r="A11" s="95" t="s">
        <v>112</v>
      </c>
      <c r="B11" s="94">
        <v>74.3</v>
      </c>
      <c r="C11" s="94">
        <v>71.9</v>
      </c>
      <c r="D11" s="94">
        <v>71.4</v>
      </c>
      <c r="E11" s="94">
        <v>67.2</v>
      </c>
      <c r="F11" s="94">
        <v>66.2</v>
      </c>
      <c r="G11" s="94">
        <v>63.8</v>
      </c>
      <c r="H11" s="94">
        <v>73.3</v>
      </c>
      <c r="I11" s="94">
        <v>79.4</v>
      </c>
      <c r="J11" s="94">
        <v>79.9</v>
      </c>
      <c r="K11" s="94">
        <v>78.1</v>
      </c>
      <c r="L11" s="94">
        <v>76.2</v>
      </c>
      <c r="M11" s="94">
        <v>77.7</v>
      </c>
    </row>
  </sheetData>
  <sheetProtection/>
  <dataValidations count="1">
    <dataValidation allowBlank="1" showInputMessage="1" showErrorMessage="1" imeMode="off" sqref="A3:M5 A9:M11"/>
  </dataValidations>
  <printOptions/>
  <pageMargins left="0" right="0" top="0" bottom="0.984251968503937" header="0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I25" sqref="I25"/>
    </sheetView>
  </sheetViews>
  <sheetFormatPr defaultColWidth="8.796875" defaultRowHeight="14.25"/>
  <cols>
    <col min="2" max="2" width="5.8984375" style="0" customWidth="1"/>
    <col min="3" max="3" width="7.09765625" style="0" bestFit="1" customWidth="1"/>
    <col min="4" max="4" width="5.69921875" style="0" bestFit="1" customWidth="1"/>
    <col min="5" max="5" width="6.8984375" style="0" bestFit="1" customWidth="1"/>
    <col min="6" max="6" width="6.5" style="0" customWidth="1"/>
  </cols>
  <sheetData>
    <row r="1" spans="1:9" ht="14.25" thickBot="1">
      <c r="A1" s="32" t="s">
        <v>54</v>
      </c>
      <c r="B1" s="32"/>
      <c r="C1" s="32"/>
      <c r="D1" s="32"/>
      <c r="E1" s="32"/>
      <c r="F1" s="32"/>
      <c r="G1" s="32"/>
      <c r="H1" s="33" t="s">
        <v>55</v>
      </c>
      <c r="I1" s="34"/>
    </row>
    <row r="2" spans="1:9" ht="13.5">
      <c r="A2" s="35"/>
      <c r="B2" s="107" t="s">
        <v>56</v>
      </c>
      <c r="C2" s="109" t="s">
        <v>57</v>
      </c>
      <c r="D2" s="111" t="s">
        <v>58</v>
      </c>
      <c r="E2" s="109" t="s">
        <v>59</v>
      </c>
      <c r="F2" s="113" t="s">
        <v>60</v>
      </c>
      <c r="G2" s="113"/>
      <c r="H2" s="113" t="s">
        <v>61</v>
      </c>
      <c r="I2" s="113"/>
    </row>
    <row r="3" spans="1:9" ht="14.25" thickBot="1">
      <c r="A3" s="36"/>
      <c r="B3" s="108"/>
      <c r="C3" s="110"/>
      <c r="D3" s="110"/>
      <c r="E3" s="112"/>
      <c r="F3" s="37" t="s">
        <v>62</v>
      </c>
      <c r="G3" s="37" t="s">
        <v>63</v>
      </c>
      <c r="H3" s="38" t="s">
        <v>102</v>
      </c>
      <c r="I3" s="37" t="s">
        <v>103</v>
      </c>
    </row>
    <row r="4" spans="1:9" ht="14.25" thickBot="1">
      <c r="A4" s="53">
        <v>2000</v>
      </c>
      <c r="B4" s="39">
        <v>3.987</v>
      </c>
      <c r="C4" s="40">
        <v>8.737</v>
      </c>
      <c r="D4" s="40">
        <v>3.221</v>
      </c>
      <c r="E4" s="40">
        <v>5.517</v>
      </c>
      <c r="F4" s="41">
        <v>90.8</v>
      </c>
      <c r="G4" s="41">
        <v>97.2</v>
      </c>
      <c r="H4" s="87">
        <v>31.6</v>
      </c>
      <c r="I4" s="82">
        <v>82.9</v>
      </c>
    </row>
    <row r="5" spans="1:9" ht="14.25" thickBot="1">
      <c r="A5" s="53">
        <v>2001</v>
      </c>
      <c r="B5" s="39">
        <v>3.994</v>
      </c>
      <c r="C5" s="40">
        <v>8.722</v>
      </c>
      <c r="D5" s="40">
        <v>3.221</v>
      </c>
      <c r="E5" s="40">
        <v>5.501</v>
      </c>
      <c r="F5" s="41">
        <v>94.7</v>
      </c>
      <c r="G5" s="41">
        <v>98.8</v>
      </c>
      <c r="H5" s="82">
        <v>29.6</v>
      </c>
      <c r="I5" s="82">
        <v>82.3</v>
      </c>
    </row>
    <row r="6" spans="1:9" ht="14.25" thickBot="1">
      <c r="A6" s="53">
        <v>2002</v>
      </c>
      <c r="B6" s="39">
        <v>4.051</v>
      </c>
      <c r="C6" s="40">
        <v>8.757</v>
      </c>
      <c r="D6" s="40">
        <v>3.262</v>
      </c>
      <c r="E6" s="40">
        <v>5.495</v>
      </c>
      <c r="F6" s="41">
        <v>96.2</v>
      </c>
      <c r="G6" s="41">
        <v>99.2</v>
      </c>
      <c r="H6" s="82">
        <v>27.2</v>
      </c>
      <c r="I6" s="82">
        <v>81.2</v>
      </c>
    </row>
    <row r="7" spans="1:9" ht="14.25" thickBot="1">
      <c r="A7" s="53">
        <v>2003</v>
      </c>
      <c r="B7" s="39">
        <v>4.05</v>
      </c>
      <c r="C7" s="40">
        <v>8.743</v>
      </c>
      <c r="D7" s="40">
        <v>3.273</v>
      </c>
      <c r="E7" s="40">
        <v>5.47</v>
      </c>
      <c r="F7" s="41">
        <v>97.4</v>
      </c>
      <c r="G7" s="41">
        <v>99.4</v>
      </c>
      <c r="H7" s="82">
        <v>36.3</v>
      </c>
      <c r="I7" s="82">
        <v>88.5</v>
      </c>
    </row>
    <row r="8" spans="1:9" ht="14.25" thickBot="1">
      <c r="A8" s="53">
        <v>2004</v>
      </c>
      <c r="B8" s="39">
        <v>4.032</v>
      </c>
      <c r="C8" s="40">
        <v>8.746</v>
      </c>
      <c r="D8" s="40">
        <v>3.254</v>
      </c>
      <c r="E8" s="40">
        <v>5.492</v>
      </c>
      <c r="F8" s="41">
        <v>97.9</v>
      </c>
      <c r="G8" s="41">
        <v>99.5</v>
      </c>
      <c r="H8" s="82">
        <v>48.4</v>
      </c>
      <c r="I8" s="82">
        <v>94</v>
      </c>
    </row>
    <row r="9" spans="1:9" ht="14.25" thickBot="1">
      <c r="A9" s="53">
        <v>2005</v>
      </c>
      <c r="B9" s="39">
        <v>4.02</v>
      </c>
      <c r="C9" s="40">
        <v>8.77</v>
      </c>
      <c r="D9" s="40">
        <v>3.292</v>
      </c>
      <c r="E9" s="40">
        <v>5.478</v>
      </c>
      <c r="F9" s="42">
        <v>98.5</v>
      </c>
      <c r="G9" s="41">
        <v>99.6</v>
      </c>
      <c r="H9" s="82">
        <v>62.4</v>
      </c>
      <c r="I9" s="82">
        <v>97.7</v>
      </c>
    </row>
    <row r="10" spans="1:9" ht="14.25" thickBot="1">
      <c r="A10" s="53">
        <v>2006</v>
      </c>
      <c r="B10" s="39">
        <v>4.013</v>
      </c>
      <c r="C10" s="40">
        <v>8.739</v>
      </c>
      <c r="D10" s="40">
        <v>3.272</v>
      </c>
      <c r="E10" s="40">
        <v>5.466</v>
      </c>
      <c r="F10" s="41">
        <v>98.7</v>
      </c>
      <c r="G10" s="41">
        <v>99.7</v>
      </c>
      <c r="H10" s="82">
        <v>70.3</v>
      </c>
      <c r="I10" s="82">
        <v>98.8</v>
      </c>
    </row>
    <row r="11" spans="1:9" ht="14.25" thickBot="1">
      <c r="A11" s="53">
        <v>2007</v>
      </c>
      <c r="B11" s="43">
        <v>4.008</v>
      </c>
      <c r="C11" s="44">
        <v>8.718</v>
      </c>
      <c r="D11" s="44">
        <v>3.267</v>
      </c>
      <c r="E11" s="44">
        <v>5.45</v>
      </c>
      <c r="F11" s="45">
        <v>98.9</v>
      </c>
      <c r="G11" s="45">
        <v>99.7</v>
      </c>
      <c r="H11" s="82">
        <v>70.3</v>
      </c>
      <c r="I11" s="83">
        <v>98.9</v>
      </c>
    </row>
    <row r="12" spans="1:9" ht="14.25" thickBot="1">
      <c r="A12" s="53">
        <v>2008</v>
      </c>
      <c r="B12" s="46">
        <v>4</v>
      </c>
      <c r="C12" s="46">
        <v>8.725</v>
      </c>
      <c r="D12" s="46">
        <v>3.273</v>
      </c>
      <c r="E12" s="46">
        <v>5.452</v>
      </c>
      <c r="F12" s="47">
        <v>98.9</v>
      </c>
      <c r="G12" s="47">
        <v>99.7</v>
      </c>
      <c r="H12" s="82">
        <v>72.2</v>
      </c>
      <c r="I12" s="84">
        <v>99.1</v>
      </c>
    </row>
    <row r="13" spans="1:9" ht="14.25" thickBot="1">
      <c r="A13" s="53">
        <v>2009</v>
      </c>
      <c r="B13" s="41">
        <v>3.99</v>
      </c>
      <c r="C13" s="41">
        <v>8.744</v>
      </c>
      <c r="D13" s="41">
        <v>3.272</v>
      </c>
      <c r="E13" s="41">
        <v>5.472</v>
      </c>
      <c r="F13" s="41">
        <v>98.8</v>
      </c>
      <c r="G13" s="41">
        <v>99.8</v>
      </c>
      <c r="H13" s="82">
        <v>72.2</v>
      </c>
      <c r="I13" s="82">
        <v>98.9</v>
      </c>
    </row>
    <row r="14" spans="1:9" ht="14.25" thickBot="1">
      <c r="A14" s="53">
        <v>2010</v>
      </c>
      <c r="B14" s="47">
        <v>3.936</v>
      </c>
      <c r="C14" s="47">
        <v>8.738</v>
      </c>
      <c r="D14" s="47">
        <v>3.256</v>
      </c>
      <c r="E14" s="47">
        <v>5.482</v>
      </c>
      <c r="F14" s="47">
        <v>98.7</v>
      </c>
      <c r="G14" s="47">
        <v>99.7</v>
      </c>
      <c r="H14" s="82">
        <v>68</v>
      </c>
      <c r="I14" s="84">
        <v>98.3</v>
      </c>
    </row>
    <row r="15" spans="1:9" ht="14.25" thickBot="1">
      <c r="A15" s="53">
        <v>2011</v>
      </c>
      <c r="B15" s="46"/>
      <c r="C15" s="47"/>
      <c r="D15" s="47"/>
      <c r="E15" s="46"/>
      <c r="F15" s="47"/>
      <c r="G15" s="47"/>
      <c r="H15" s="83">
        <v>67.9</v>
      </c>
      <c r="I15" s="84">
        <v>98.5</v>
      </c>
    </row>
    <row r="16" spans="1:9" ht="14.25" thickBot="1">
      <c r="A16" s="53">
        <v>2012</v>
      </c>
      <c r="B16" s="48"/>
      <c r="C16" s="49"/>
      <c r="D16" s="50"/>
      <c r="E16" s="50"/>
      <c r="F16" s="49"/>
      <c r="G16" s="50"/>
      <c r="H16" s="85">
        <v>64.5</v>
      </c>
      <c r="I16" s="85">
        <v>98</v>
      </c>
    </row>
    <row r="17" spans="1:9" ht="14.25" thickBot="1">
      <c r="A17" s="53">
        <v>2013</v>
      </c>
      <c r="B17" s="51"/>
      <c r="C17" s="51"/>
      <c r="D17" s="45"/>
      <c r="E17" s="45"/>
      <c r="F17" s="52"/>
      <c r="G17" s="45"/>
      <c r="H17" s="86">
        <v>64.7</v>
      </c>
      <c r="I17" s="86">
        <v>98.4</v>
      </c>
    </row>
    <row r="18" spans="1:9" ht="14.25" thickBot="1">
      <c r="A18" s="53">
        <v>2014</v>
      </c>
      <c r="B18" s="41"/>
      <c r="C18" s="40"/>
      <c r="D18" s="41"/>
      <c r="E18" s="40"/>
      <c r="F18" s="41"/>
      <c r="G18" s="41"/>
      <c r="H18" s="82">
        <v>68.9</v>
      </c>
      <c r="I18" s="82">
        <v>98.7</v>
      </c>
    </row>
    <row r="19" spans="1:9" ht="14.25" thickBot="1">
      <c r="A19" s="53">
        <v>2015</v>
      </c>
      <c r="B19" s="41"/>
      <c r="C19" s="40"/>
      <c r="D19" s="41"/>
      <c r="E19" s="40"/>
      <c r="F19" s="41"/>
      <c r="G19" s="41"/>
      <c r="H19" s="82">
        <v>69.2</v>
      </c>
      <c r="I19" s="82">
        <v>98.8</v>
      </c>
    </row>
    <row r="20" spans="1:9" ht="14.25" thickBot="1">
      <c r="A20" s="53">
        <v>2016</v>
      </c>
      <c r="B20" s="40"/>
      <c r="C20" s="40"/>
      <c r="D20" s="41"/>
      <c r="E20" s="40"/>
      <c r="F20" s="41"/>
      <c r="G20" s="49"/>
      <c r="H20" s="82">
        <v>68.62249723754049</v>
      </c>
      <c r="I20" s="82">
        <v>98.50066519761333</v>
      </c>
    </row>
    <row r="21" spans="1:9" ht="14.25" thickBot="1">
      <c r="A21" s="53">
        <v>2017</v>
      </c>
      <c r="B21" s="40"/>
      <c r="C21" s="40"/>
      <c r="D21" s="41"/>
      <c r="E21" s="40"/>
      <c r="F21" s="41"/>
      <c r="G21" s="49"/>
      <c r="H21" s="82">
        <v>70.5</v>
      </c>
      <c r="I21" s="82">
        <v>98.6</v>
      </c>
    </row>
    <row r="22" spans="1:9" ht="14.25" thickBot="1">
      <c r="A22" s="53">
        <v>2018</v>
      </c>
      <c r="B22" s="40"/>
      <c r="C22" s="40"/>
      <c r="D22" s="41"/>
      <c r="E22" s="40"/>
      <c r="F22" s="41"/>
      <c r="G22" s="49"/>
      <c r="H22" s="82">
        <v>72.5</v>
      </c>
      <c r="I22" s="82">
        <v>98.4</v>
      </c>
    </row>
    <row r="23" spans="1:9" ht="14.25" thickBot="1">
      <c r="A23" s="53">
        <v>2019</v>
      </c>
      <c r="B23" s="54"/>
      <c r="C23" s="54"/>
      <c r="D23" s="55"/>
      <c r="E23" s="54"/>
      <c r="F23" s="55"/>
      <c r="G23" s="56"/>
      <c r="H23" s="81">
        <v>71.4</v>
      </c>
      <c r="I23" s="81">
        <v>98.4</v>
      </c>
    </row>
    <row r="24" spans="1:9" ht="14.25" thickBot="1">
      <c r="A24" s="53">
        <v>2020</v>
      </c>
      <c r="B24" s="54"/>
      <c r="C24" s="54"/>
      <c r="D24" s="55"/>
      <c r="E24" s="54"/>
      <c r="F24" s="55"/>
      <c r="G24" s="56"/>
      <c r="H24" s="81">
        <v>73.3</v>
      </c>
      <c r="I24" s="81">
        <v>98.6</v>
      </c>
    </row>
    <row r="25" spans="1:9" ht="13.5">
      <c r="A25" s="57"/>
      <c r="B25" s="44"/>
      <c r="C25" s="44"/>
      <c r="D25" s="45"/>
      <c r="E25" s="44"/>
      <c r="F25" s="45"/>
      <c r="G25" s="52"/>
      <c r="H25" s="45"/>
      <c r="I25" s="45"/>
    </row>
  </sheetData>
  <sheetProtection/>
  <mergeCells count="6">
    <mergeCell ref="B2:B3"/>
    <mergeCell ref="C2:C3"/>
    <mergeCell ref="D2:D3"/>
    <mergeCell ref="E2:E3"/>
    <mergeCell ref="F2:G2"/>
    <mergeCell ref="H2:I2"/>
  </mergeCells>
  <printOptions/>
  <pageMargins left="0" right="0" top="0" bottom="0.984251968503937" header="0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F1">
      <selection activeCell="L7" sqref="L7"/>
    </sheetView>
  </sheetViews>
  <sheetFormatPr defaultColWidth="8.796875" defaultRowHeight="14.25"/>
  <cols>
    <col min="1" max="1" width="5.3984375" style="0" bestFit="1" customWidth="1"/>
    <col min="2" max="2" width="12.5" style="0" bestFit="1" customWidth="1"/>
    <col min="3" max="3" width="5" style="0" bestFit="1" customWidth="1"/>
    <col min="4" max="4" width="5.3984375" style="0" bestFit="1" customWidth="1"/>
    <col min="6" max="6" width="4" style="0" bestFit="1" customWidth="1"/>
    <col min="8" max="8" width="5" style="0" bestFit="1" customWidth="1"/>
    <col min="9" max="9" width="5.3984375" style="0" bestFit="1" customWidth="1"/>
    <col min="10" max="10" width="12.5" style="0" bestFit="1" customWidth="1"/>
    <col min="11" max="11" width="5" style="0" bestFit="1" customWidth="1"/>
    <col min="12" max="12" width="5.3984375" style="0" bestFit="1" customWidth="1"/>
  </cols>
  <sheetData>
    <row r="1" spans="1:12" ht="13.5">
      <c r="A1" s="116" t="s">
        <v>67</v>
      </c>
      <c r="B1" s="116"/>
      <c r="C1" s="116"/>
      <c r="D1" s="116"/>
      <c r="F1" s="116" t="s">
        <v>66</v>
      </c>
      <c r="G1" s="116"/>
      <c r="H1" s="116"/>
      <c r="I1" s="116"/>
      <c r="J1" s="116"/>
      <c r="K1" s="116"/>
      <c r="L1" s="116"/>
    </row>
    <row r="2" spans="2:12" ht="27" customHeight="1">
      <c r="B2" s="117" t="s">
        <v>95</v>
      </c>
      <c r="C2" s="117"/>
      <c r="D2" s="58" t="s">
        <v>68</v>
      </c>
      <c r="F2" s="62"/>
      <c r="G2" s="115" t="s">
        <v>95</v>
      </c>
      <c r="H2" s="115"/>
      <c r="I2" s="63" t="s">
        <v>68</v>
      </c>
      <c r="J2" s="114" t="s">
        <v>96</v>
      </c>
      <c r="K2" s="115"/>
      <c r="L2" s="63" t="s">
        <v>68</v>
      </c>
    </row>
    <row r="3" spans="1:12" ht="13.5">
      <c r="A3" s="59" t="s">
        <v>69</v>
      </c>
      <c r="B3">
        <v>99.39478931559101</v>
      </c>
      <c r="C3" s="60">
        <f>ROUND(B3,1)</f>
        <v>99.4</v>
      </c>
      <c r="D3" s="61">
        <f>RANK(C3,$C$3:$C$14)</f>
        <v>1</v>
      </c>
      <c r="F3" s="64" t="s">
        <v>81</v>
      </c>
      <c r="G3" s="65">
        <v>97.19570863021107</v>
      </c>
      <c r="H3" s="66">
        <f>ROUND(G3,1)</f>
        <v>97.2</v>
      </c>
      <c r="I3" s="67">
        <f>RANK(H3,$H$3:$H$16)</f>
        <v>11</v>
      </c>
      <c r="J3" s="72">
        <v>65.43934844328392</v>
      </c>
      <c r="K3" s="66">
        <f>ROUND(J3,1)</f>
        <v>65.4</v>
      </c>
      <c r="L3" s="67">
        <f>RANK(K3,$K$3:$K$16)</f>
        <v>5</v>
      </c>
    </row>
    <row r="4" spans="1:12" ht="13.5">
      <c r="A4" s="59" t="s">
        <v>70</v>
      </c>
      <c r="B4">
        <v>99.21150846561167</v>
      </c>
      <c r="C4" s="60">
        <f aca="true" t="shared" si="0" ref="C4:C14">ROUND(B4,1)</f>
        <v>99.2</v>
      </c>
      <c r="D4" s="61">
        <f aca="true" t="shared" si="1" ref="D4:D14">RANK(C4,$C$3:$C$14)</f>
        <v>3</v>
      </c>
      <c r="F4" s="64" t="s">
        <v>82</v>
      </c>
      <c r="G4" s="65">
        <v>95.3082424882459</v>
      </c>
      <c r="H4" s="66">
        <f aca="true" t="shared" si="2" ref="H4:H16">ROUND(G4,1)</f>
        <v>95.3</v>
      </c>
      <c r="I4" s="67">
        <f aca="true" t="shared" si="3" ref="I4:I16">RANK(H4,$H$3:$H$16)</f>
        <v>12</v>
      </c>
      <c r="J4" s="72">
        <v>42.04644839710369</v>
      </c>
      <c r="K4" s="66">
        <f aca="true" t="shared" si="4" ref="K4:K16">ROUND(J4,1)</f>
        <v>42</v>
      </c>
      <c r="L4" s="67">
        <f aca="true" t="shared" si="5" ref="L4:L16">RANK(K4,$K$3:$K$16)</f>
        <v>12</v>
      </c>
    </row>
    <row r="5" spans="1:12" ht="13.5">
      <c r="A5" s="59" t="s">
        <v>71</v>
      </c>
      <c r="B5">
        <v>99.14459644522033</v>
      </c>
      <c r="C5" s="60">
        <f t="shared" si="0"/>
        <v>99.1</v>
      </c>
      <c r="D5" s="61">
        <f t="shared" si="1"/>
        <v>4</v>
      </c>
      <c r="F5" s="64" t="s">
        <v>83</v>
      </c>
      <c r="G5" s="65">
        <v>97.688973043486</v>
      </c>
      <c r="H5" s="66">
        <f t="shared" si="2"/>
        <v>97.7</v>
      </c>
      <c r="I5" s="67">
        <f t="shared" si="3"/>
        <v>8</v>
      </c>
      <c r="J5" s="72">
        <v>48.542704986712074</v>
      </c>
      <c r="K5" s="66">
        <f t="shared" si="4"/>
        <v>48.5</v>
      </c>
      <c r="L5" s="67">
        <f t="shared" si="5"/>
        <v>11</v>
      </c>
    </row>
    <row r="6" spans="1:12" ht="13.5">
      <c r="A6" s="59" t="s">
        <v>72</v>
      </c>
      <c r="B6">
        <v>97.14965699754079</v>
      </c>
      <c r="C6" s="60">
        <f t="shared" si="0"/>
        <v>97.1</v>
      </c>
      <c r="D6" s="61">
        <f t="shared" si="1"/>
        <v>10</v>
      </c>
      <c r="F6" s="64" t="s">
        <v>84</v>
      </c>
      <c r="G6" s="65">
        <v>94.19426498160952</v>
      </c>
      <c r="H6" s="66">
        <f t="shared" si="2"/>
        <v>94.2</v>
      </c>
      <c r="I6" s="67">
        <f t="shared" si="3"/>
        <v>13</v>
      </c>
      <c r="J6" s="72">
        <v>36.350368300813386</v>
      </c>
      <c r="K6" s="66">
        <f t="shared" si="4"/>
        <v>36.4</v>
      </c>
      <c r="L6" s="67">
        <f t="shared" si="5"/>
        <v>13</v>
      </c>
    </row>
    <row r="7" spans="1:12" ht="13.5">
      <c r="A7" s="59" t="s">
        <v>73</v>
      </c>
      <c r="B7">
        <v>95.17249195554254</v>
      </c>
      <c r="C7" s="60">
        <f t="shared" si="0"/>
        <v>95.2</v>
      </c>
      <c r="D7" s="61">
        <f t="shared" si="1"/>
        <v>12</v>
      </c>
      <c r="F7" s="64" t="s">
        <v>85</v>
      </c>
      <c r="G7" s="65">
        <v>99.2858081617466</v>
      </c>
      <c r="H7" s="66">
        <f t="shared" si="2"/>
        <v>99.3</v>
      </c>
      <c r="I7" s="67">
        <f t="shared" si="3"/>
        <v>1</v>
      </c>
      <c r="J7" s="72">
        <v>66.00157314701359</v>
      </c>
      <c r="K7" s="66">
        <f t="shared" si="4"/>
        <v>66</v>
      </c>
      <c r="L7" s="67">
        <f t="shared" si="5"/>
        <v>4</v>
      </c>
    </row>
    <row r="8" spans="1:12" ht="13.5">
      <c r="A8" s="59" t="s">
        <v>74</v>
      </c>
      <c r="B8">
        <v>96.22848152954069</v>
      </c>
      <c r="C8" s="60">
        <f t="shared" si="0"/>
        <v>96.2</v>
      </c>
      <c r="D8" s="61">
        <f t="shared" si="1"/>
        <v>11</v>
      </c>
      <c r="F8" s="64" t="s">
        <v>86</v>
      </c>
      <c r="G8" s="65">
        <v>97.26803516695107</v>
      </c>
      <c r="H8" s="66">
        <f t="shared" si="2"/>
        <v>97.3</v>
      </c>
      <c r="I8" s="67">
        <f t="shared" si="3"/>
        <v>10</v>
      </c>
      <c r="J8" s="72">
        <v>55.62688612273094</v>
      </c>
      <c r="K8" s="66">
        <f t="shared" si="4"/>
        <v>55.6</v>
      </c>
      <c r="L8" s="67">
        <f t="shared" si="5"/>
        <v>10</v>
      </c>
    </row>
    <row r="9" spans="1:12" ht="13.5">
      <c r="A9" s="59" t="s">
        <v>75</v>
      </c>
      <c r="B9">
        <v>98.31908105133475</v>
      </c>
      <c r="C9" s="60">
        <f t="shared" si="0"/>
        <v>98.3</v>
      </c>
      <c r="D9" s="61">
        <f t="shared" si="1"/>
        <v>9</v>
      </c>
      <c r="F9" s="64" t="s">
        <v>87</v>
      </c>
      <c r="G9" s="65">
        <v>99.03487287075909</v>
      </c>
      <c r="H9" s="66">
        <f t="shared" si="2"/>
        <v>99</v>
      </c>
      <c r="I9" s="67">
        <f t="shared" si="3"/>
        <v>4</v>
      </c>
      <c r="J9" s="72">
        <v>58.70755910928492</v>
      </c>
      <c r="K9" s="66">
        <f t="shared" si="4"/>
        <v>58.7</v>
      </c>
      <c r="L9" s="67">
        <f t="shared" si="5"/>
        <v>8</v>
      </c>
    </row>
    <row r="10" spans="1:12" ht="13.5">
      <c r="A10" s="59" t="s">
        <v>76</v>
      </c>
      <c r="B10">
        <v>99.01495502866813</v>
      </c>
      <c r="C10" s="60">
        <f t="shared" si="0"/>
        <v>99</v>
      </c>
      <c r="D10" s="61">
        <f t="shared" si="1"/>
        <v>6</v>
      </c>
      <c r="F10" s="64" t="s">
        <v>88</v>
      </c>
      <c r="G10" s="65">
        <v>98.83199517003727</v>
      </c>
      <c r="H10" s="66">
        <f t="shared" si="2"/>
        <v>98.8</v>
      </c>
      <c r="I10" s="67">
        <f t="shared" si="3"/>
        <v>6</v>
      </c>
      <c r="J10" s="72">
        <v>63.06960002060461</v>
      </c>
      <c r="K10" s="66">
        <f t="shared" si="4"/>
        <v>63.1</v>
      </c>
      <c r="L10" s="67">
        <f t="shared" si="5"/>
        <v>6</v>
      </c>
    </row>
    <row r="11" spans="1:12" ht="13.5">
      <c r="A11" s="59" t="s">
        <v>77</v>
      </c>
      <c r="B11">
        <v>99.26004226082053</v>
      </c>
      <c r="C11" s="60">
        <f t="shared" si="0"/>
        <v>99.3</v>
      </c>
      <c r="D11" s="61">
        <f t="shared" si="1"/>
        <v>2</v>
      </c>
      <c r="F11" s="64" t="s">
        <v>89</v>
      </c>
      <c r="G11" s="65">
        <v>98.92983276904167</v>
      </c>
      <c r="H11" s="66">
        <f t="shared" si="2"/>
        <v>98.9</v>
      </c>
      <c r="I11" s="67">
        <f t="shared" si="3"/>
        <v>5</v>
      </c>
      <c r="J11" s="72">
        <v>73.9992048284176</v>
      </c>
      <c r="K11" s="66">
        <f t="shared" si="4"/>
        <v>74</v>
      </c>
      <c r="L11" s="67">
        <f t="shared" si="5"/>
        <v>3</v>
      </c>
    </row>
    <row r="12" spans="1:12" ht="13.5">
      <c r="A12" s="59" t="s">
        <v>78</v>
      </c>
      <c r="B12">
        <v>99.0336940584258</v>
      </c>
      <c r="C12" s="60">
        <f t="shared" si="0"/>
        <v>99</v>
      </c>
      <c r="D12" s="61">
        <f t="shared" si="1"/>
        <v>6</v>
      </c>
      <c r="F12" s="64" t="s">
        <v>90</v>
      </c>
      <c r="G12" s="65">
        <v>99.3348830065414</v>
      </c>
      <c r="H12" s="66">
        <f t="shared" si="2"/>
        <v>99.3</v>
      </c>
      <c r="I12" s="67">
        <f t="shared" si="3"/>
        <v>1</v>
      </c>
      <c r="J12" s="72">
        <v>78.82560908554373</v>
      </c>
      <c r="K12" s="66">
        <f t="shared" si="4"/>
        <v>78.8</v>
      </c>
      <c r="L12" s="67">
        <f t="shared" si="5"/>
        <v>1</v>
      </c>
    </row>
    <row r="13" spans="1:12" ht="13.5">
      <c r="A13" s="59" t="s">
        <v>79</v>
      </c>
      <c r="B13">
        <v>99.05265346182478</v>
      </c>
      <c r="C13" s="60">
        <f t="shared" si="0"/>
        <v>99.1</v>
      </c>
      <c r="D13" s="61">
        <f t="shared" si="1"/>
        <v>4</v>
      </c>
      <c r="F13" s="64" t="s">
        <v>91</v>
      </c>
      <c r="G13" s="65">
        <v>99.33624421335435</v>
      </c>
      <c r="H13" s="66">
        <f t="shared" si="2"/>
        <v>99.3</v>
      </c>
      <c r="I13" s="67">
        <f t="shared" si="3"/>
        <v>1</v>
      </c>
      <c r="J13" s="72">
        <v>77.04338278503792</v>
      </c>
      <c r="K13" s="66">
        <f t="shared" si="4"/>
        <v>77</v>
      </c>
      <c r="L13" s="67">
        <f t="shared" si="5"/>
        <v>2</v>
      </c>
    </row>
    <row r="14" spans="1:12" ht="13.5">
      <c r="A14" s="59" t="s">
        <v>80</v>
      </c>
      <c r="B14">
        <v>98.91420884825177</v>
      </c>
      <c r="C14" s="60">
        <f t="shared" si="0"/>
        <v>98.9</v>
      </c>
      <c r="D14" s="61">
        <f t="shared" si="1"/>
        <v>8</v>
      </c>
      <c r="F14" s="64" t="s">
        <v>92</v>
      </c>
      <c r="G14" s="65">
        <v>97.60229439678479</v>
      </c>
      <c r="H14" s="66">
        <f t="shared" si="2"/>
        <v>97.6</v>
      </c>
      <c r="I14" s="67">
        <f t="shared" si="3"/>
        <v>9</v>
      </c>
      <c r="J14" s="72">
        <v>59.71191289736064</v>
      </c>
      <c r="K14" s="66">
        <f t="shared" si="4"/>
        <v>59.7</v>
      </c>
      <c r="L14" s="67">
        <f t="shared" si="5"/>
        <v>7</v>
      </c>
    </row>
    <row r="15" spans="6:12" ht="13.5">
      <c r="F15" s="64" t="s">
        <v>93</v>
      </c>
      <c r="G15" s="65">
        <v>97.9541604460933</v>
      </c>
      <c r="H15" s="66">
        <f t="shared" si="2"/>
        <v>98</v>
      </c>
      <c r="I15" s="67">
        <f t="shared" si="3"/>
        <v>7</v>
      </c>
      <c r="J15" s="72">
        <v>58.07543077087808</v>
      </c>
      <c r="K15" s="66">
        <f t="shared" si="4"/>
        <v>58.1</v>
      </c>
      <c r="L15" s="67">
        <f t="shared" si="5"/>
        <v>9</v>
      </c>
    </row>
    <row r="16" spans="6:12" ht="13.5">
      <c r="F16" s="68" t="s">
        <v>94</v>
      </c>
      <c r="G16" s="69">
        <v>88.38144356710855</v>
      </c>
      <c r="H16" s="70">
        <f t="shared" si="2"/>
        <v>88.4</v>
      </c>
      <c r="I16" s="71">
        <f t="shared" si="3"/>
        <v>14</v>
      </c>
      <c r="J16" s="73">
        <v>22.201176831129526</v>
      </c>
      <c r="K16" s="70">
        <f t="shared" si="4"/>
        <v>22.2</v>
      </c>
      <c r="L16" s="71">
        <f t="shared" si="5"/>
        <v>14</v>
      </c>
    </row>
  </sheetData>
  <sheetProtection/>
  <mergeCells count="5">
    <mergeCell ref="J2:K2"/>
    <mergeCell ref="F1:L1"/>
    <mergeCell ref="A1:D1"/>
    <mergeCell ref="B2:C2"/>
    <mergeCell ref="G2:H2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（社）北海道生乳検査協会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業務部技術課</dc:creator>
  <cp:keywords/>
  <dc:description/>
  <cp:lastModifiedBy>中田 亜土武</cp:lastModifiedBy>
  <cp:lastPrinted>2021-07-02T05:17:39Z</cp:lastPrinted>
  <dcterms:created xsi:type="dcterms:W3CDTF">1999-07-04T23:53:33Z</dcterms:created>
  <dcterms:modified xsi:type="dcterms:W3CDTF">2022-05-27T05:39:16Z</dcterms:modified>
  <cp:category/>
  <cp:version/>
  <cp:contentType/>
  <cp:contentStatus/>
</cp:coreProperties>
</file>